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Профилактика правонарушений\"/>
    </mc:Choice>
  </mc:AlternateContent>
  <bookViews>
    <workbookView xWindow="0" yWindow="0" windowWidth="23040" windowHeight="7680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'!$D$2:$D$108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'!$A$1:$T$85</definedName>
  </definedNames>
  <calcPr calcId="162913"/>
</workbook>
</file>

<file path=xl/calcChain.xml><?xml version="1.0" encoding="utf-8"?>
<calcChain xmlns="http://schemas.openxmlformats.org/spreadsheetml/2006/main">
  <c r="S52" i="13" l="1"/>
  <c r="P52" i="13"/>
  <c r="M52" i="13"/>
  <c r="J52" i="13"/>
  <c r="G52" i="13"/>
  <c r="R64" i="13"/>
  <c r="R63" i="13"/>
  <c r="R62" i="13"/>
  <c r="R61" i="13"/>
  <c r="Q64" i="13"/>
  <c r="Q63" i="13"/>
  <c r="Q62" i="13"/>
  <c r="Q61" i="13"/>
  <c r="O64" i="13"/>
  <c r="O63" i="13"/>
  <c r="O62" i="13"/>
  <c r="O61" i="13"/>
  <c r="N64" i="13"/>
  <c r="N63" i="13"/>
  <c r="N62" i="13"/>
  <c r="N61" i="13"/>
  <c r="L64" i="13"/>
  <c r="L63" i="13"/>
  <c r="L62" i="13"/>
  <c r="M62" i="13" s="1"/>
  <c r="L61" i="13"/>
  <c r="K64" i="13"/>
  <c r="K63" i="13"/>
  <c r="K62" i="13"/>
  <c r="K61" i="13"/>
  <c r="I64" i="13"/>
  <c r="I63" i="13"/>
  <c r="I62" i="13"/>
  <c r="I61" i="13"/>
  <c r="H64" i="13"/>
  <c r="H63" i="13"/>
  <c r="H62" i="13"/>
  <c r="H61" i="13"/>
  <c r="F64" i="13"/>
  <c r="F63" i="13"/>
  <c r="F62" i="13"/>
  <c r="F61" i="13"/>
  <c r="E64" i="13"/>
  <c r="E62" i="13"/>
  <c r="E61" i="13"/>
  <c r="R49" i="13"/>
  <c r="R48" i="13"/>
  <c r="R47" i="13"/>
  <c r="S47" i="13" s="1"/>
  <c r="R46" i="13"/>
  <c r="Q49" i="13"/>
  <c r="Q48" i="13"/>
  <c r="Q47" i="13"/>
  <c r="Q46" i="13"/>
  <c r="O49" i="13"/>
  <c r="O48" i="13"/>
  <c r="O47" i="13"/>
  <c r="O46" i="13"/>
  <c r="N49" i="13"/>
  <c r="N48" i="13"/>
  <c r="N47" i="13"/>
  <c r="N46" i="13"/>
  <c r="L49" i="13"/>
  <c r="L48" i="13"/>
  <c r="L47" i="13"/>
  <c r="L46" i="13"/>
  <c r="K49" i="13"/>
  <c r="K48" i="13"/>
  <c r="K47" i="13"/>
  <c r="K46" i="13"/>
  <c r="I49" i="13"/>
  <c r="I48" i="13"/>
  <c r="I47" i="13"/>
  <c r="J47" i="13" s="1"/>
  <c r="I46" i="13"/>
  <c r="H49" i="13"/>
  <c r="H48" i="13"/>
  <c r="H47" i="13"/>
  <c r="H46" i="13"/>
  <c r="F49" i="13"/>
  <c r="F48" i="13"/>
  <c r="F47" i="13"/>
  <c r="F46" i="13"/>
  <c r="E49" i="13"/>
  <c r="E47" i="13"/>
  <c r="E46" i="13"/>
  <c r="E48" i="13"/>
  <c r="E63" i="13"/>
  <c r="S53" i="13"/>
  <c r="P53" i="13"/>
  <c r="M53" i="13"/>
  <c r="J53" i="13"/>
  <c r="G53" i="13"/>
  <c r="R50" i="13"/>
  <c r="Q50" i="13"/>
  <c r="O50" i="13"/>
  <c r="N50" i="13"/>
  <c r="L50" i="13"/>
  <c r="K50" i="13"/>
  <c r="M50" i="13" s="1"/>
  <c r="I50" i="13"/>
  <c r="H50" i="13"/>
  <c r="F50" i="13"/>
  <c r="E50" i="13"/>
  <c r="J62" i="13" l="1"/>
  <c r="S62" i="13"/>
  <c r="G47" i="13"/>
  <c r="P47" i="13"/>
  <c r="G62" i="13"/>
  <c r="P62" i="13"/>
  <c r="M47" i="13"/>
  <c r="S50" i="13"/>
  <c r="P50" i="13"/>
  <c r="J50" i="13"/>
  <c r="G50" i="13"/>
  <c r="R76" i="13"/>
  <c r="Q76" i="13"/>
  <c r="R74" i="13"/>
  <c r="Q74" i="13"/>
  <c r="R73" i="13"/>
  <c r="Q73" i="13"/>
  <c r="O76" i="13"/>
  <c r="N76" i="13"/>
  <c r="O74" i="13"/>
  <c r="N74" i="13"/>
  <c r="O73" i="13"/>
  <c r="N73" i="13"/>
  <c r="L76" i="13"/>
  <c r="K76" i="13"/>
  <c r="L74" i="13"/>
  <c r="K74" i="13"/>
  <c r="L73" i="13"/>
  <c r="K73" i="13"/>
  <c r="I76" i="13"/>
  <c r="H76" i="13"/>
  <c r="I75" i="13"/>
  <c r="H75" i="13"/>
  <c r="I74" i="13"/>
  <c r="J74" i="13" s="1"/>
  <c r="H74" i="13"/>
  <c r="I73" i="13"/>
  <c r="H73" i="13"/>
  <c r="F76" i="13"/>
  <c r="F74" i="13"/>
  <c r="F73" i="13"/>
  <c r="E76" i="13"/>
  <c r="E74" i="13"/>
  <c r="E73" i="13"/>
  <c r="E75" i="13"/>
  <c r="P74" i="13" l="1"/>
  <c r="M74" i="13"/>
  <c r="G74" i="13"/>
  <c r="S74" i="13"/>
  <c r="F43" i="13"/>
  <c r="F41" i="13"/>
  <c r="F40" i="13"/>
  <c r="E43" i="13"/>
  <c r="E41" i="13"/>
  <c r="E40" i="13"/>
  <c r="R28" i="13"/>
  <c r="R26" i="13"/>
  <c r="S26" i="13" s="1"/>
  <c r="R25" i="13"/>
  <c r="Q28" i="13"/>
  <c r="Q26" i="13"/>
  <c r="Q25" i="13"/>
  <c r="O28" i="13"/>
  <c r="O26" i="13"/>
  <c r="O25" i="13"/>
  <c r="N28" i="13"/>
  <c r="N26" i="13"/>
  <c r="N25" i="13"/>
  <c r="L28" i="13"/>
  <c r="L26" i="13"/>
  <c r="M26" i="13" s="1"/>
  <c r="L25" i="13"/>
  <c r="K28" i="13"/>
  <c r="K26" i="13"/>
  <c r="K25" i="13"/>
  <c r="I28" i="13"/>
  <c r="I26" i="13"/>
  <c r="I25" i="13"/>
  <c r="H28" i="13"/>
  <c r="H26" i="13"/>
  <c r="H25" i="13"/>
  <c r="F28" i="13"/>
  <c r="F26" i="13"/>
  <c r="G26" i="13" s="1"/>
  <c r="F25" i="13"/>
  <c r="E28" i="13"/>
  <c r="E26" i="13"/>
  <c r="E25" i="13"/>
  <c r="J26" i="13" l="1"/>
  <c r="P26" i="13"/>
  <c r="G41" i="13"/>
  <c r="R75" i="13"/>
  <c r="Q75" i="13"/>
  <c r="O75" i="13"/>
  <c r="N75" i="13"/>
  <c r="R27" i="13"/>
  <c r="Q27" i="13"/>
  <c r="L75" i="13" l="1"/>
  <c r="K75" i="13"/>
  <c r="R67" i="13"/>
  <c r="Q67" i="13"/>
  <c r="O67" i="13"/>
  <c r="N67" i="13"/>
  <c r="L67" i="13"/>
  <c r="K67" i="13"/>
  <c r="F67" i="13"/>
  <c r="E67" i="13"/>
  <c r="I67" i="13"/>
  <c r="H67" i="13"/>
  <c r="K27" i="13" l="1"/>
  <c r="L27" i="13"/>
  <c r="E18" i="13"/>
  <c r="R55" i="13"/>
  <c r="Q55" i="13"/>
  <c r="O55" i="13"/>
  <c r="N55" i="13"/>
  <c r="L55" i="13"/>
  <c r="K55" i="13"/>
  <c r="I55" i="13"/>
  <c r="H55" i="13"/>
  <c r="F75" i="13"/>
  <c r="K15" i="13"/>
  <c r="L15" i="13"/>
  <c r="Q15" i="13"/>
  <c r="R15" i="13"/>
  <c r="Q18" i="13"/>
  <c r="R18" i="13"/>
  <c r="F27" i="13" l="1"/>
  <c r="F42" i="13"/>
  <c r="E27" i="13"/>
  <c r="E42" i="13"/>
  <c r="G42" i="13" s="1"/>
  <c r="P55" i="13"/>
  <c r="S55" i="13"/>
  <c r="M55" i="13"/>
  <c r="L17" i="13"/>
  <c r="J63" i="13"/>
  <c r="J55" i="13"/>
  <c r="S48" i="13"/>
  <c r="Q45" i="13"/>
  <c r="O27" i="13"/>
  <c r="O15" i="13"/>
  <c r="N27" i="13"/>
  <c r="N15" i="13"/>
  <c r="I27" i="13"/>
  <c r="I16" i="13"/>
  <c r="I15" i="13"/>
  <c r="H27" i="13"/>
  <c r="H16" i="13"/>
  <c r="H15" i="13"/>
  <c r="H18" i="13"/>
  <c r="M63" i="13"/>
  <c r="R60" i="13"/>
  <c r="Q60" i="13"/>
  <c r="O60" i="13"/>
  <c r="H60" i="13"/>
  <c r="K60" i="13"/>
  <c r="I60" i="13"/>
  <c r="S58" i="13"/>
  <c r="P58" i="13"/>
  <c r="M58" i="13"/>
  <c r="J58" i="13"/>
  <c r="G58" i="13"/>
  <c r="F55" i="13"/>
  <c r="E55" i="13"/>
  <c r="O18" i="13"/>
  <c r="N18" i="13"/>
  <c r="L18" i="13"/>
  <c r="K18" i="13"/>
  <c r="I18" i="13"/>
  <c r="J16" i="13" l="1"/>
  <c r="M27" i="13"/>
  <c r="L45" i="13"/>
  <c r="S60" i="13"/>
  <c r="K17" i="13"/>
  <c r="M17" i="13" s="1"/>
  <c r="F60" i="13"/>
  <c r="R45" i="13"/>
  <c r="S45" i="13" s="1"/>
  <c r="K45" i="13"/>
  <c r="M45" i="13" s="1"/>
  <c r="N60" i="13"/>
  <c r="P60" i="13" s="1"/>
  <c r="G48" i="13"/>
  <c r="S63" i="13"/>
  <c r="F45" i="13"/>
  <c r="G55" i="13"/>
  <c r="G63" i="13"/>
  <c r="J60" i="13"/>
  <c r="H45" i="13"/>
  <c r="P48" i="13"/>
  <c r="L60" i="13"/>
  <c r="M60" i="13" s="1"/>
  <c r="P63" i="13"/>
  <c r="M48" i="13"/>
  <c r="N45" i="13"/>
  <c r="J48" i="13"/>
  <c r="O45" i="13"/>
  <c r="I45" i="13"/>
  <c r="P45" i="13" l="1"/>
  <c r="J45" i="13"/>
  <c r="R8" i="14" l="1"/>
  <c r="O8" i="14"/>
  <c r="L8" i="14"/>
  <c r="I8" i="14"/>
  <c r="F8" i="14"/>
  <c r="F18" i="13"/>
  <c r="F16" i="13"/>
  <c r="F15" i="13"/>
  <c r="R16" i="13"/>
  <c r="Q16" i="13"/>
  <c r="E15" i="13"/>
  <c r="S16" i="13" l="1"/>
  <c r="O16" i="13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75" i="13"/>
  <c r="E16" i="13"/>
  <c r="G16" i="13" s="1"/>
  <c r="E24" i="13"/>
  <c r="K72" i="13"/>
  <c r="F39" i="13"/>
  <c r="P16" i="13" l="1"/>
  <c r="J24" i="13"/>
  <c r="S24" i="13"/>
  <c r="P24" i="13"/>
  <c r="L16" i="13"/>
  <c r="L24" i="13"/>
  <c r="K16" i="13"/>
  <c r="K14" i="13" s="1"/>
  <c r="K24" i="13"/>
  <c r="M24" i="13" s="1"/>
  <c r="L72" i="13"/>
  <c r="M72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F72" i="13"/>
  <c r="N72" i="13"/>
  <c r="I72" i="13"/>
  <c r="S75" i="13"/>
  <c r="G75" i="13"/>
  <c r="Q72" i="13"/>
  <c r="P75" i="13"/>
  <c r="E72" i="13"/>
  <c r="H72" i="13"/>
  <c r="J75" i="13"/>
  <c r="G27" i="13"/>
  <c r="F17" i="13"/>
  <c r="F24" i="13"/>
  <c r="G24" i="13" s="1"/>
  <c r="L14" i="13" l="1"/>
  <c r="M14" i="13" s="1"/>
  <c r="M16" i="13"/>
  <c r="G72" i="13"/>
  <c r="O72" i="13"/>
  <c r="P72" i="13" s="1"/>
  <c r="R72" i="13"/>
  <c r="S72" i="13" s="1"/>
  <c r="G17" i="13"/>
  <c r="F14" i="13"/>
  <c r="G14" i="13" s="1"/>
  <c r="J72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60" i="13"/>
  <c r="G60" i="13" s="1"/>
</calcChain>
</file>

<file path=xl/sharedStrings.xml><?xml version="1.0" encoding="utf-8"?>
<sst xmlns="http://schemas.openxmlformats.org/spreadsheetml/2006/main" count="668" uniqueCount="309">
  <si>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</si>
  <si>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</si>
  <si>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</si>
  <si>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</si>
  <si>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</si>
  <si>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</si>
  <si>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</si>
  <si>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</si>
  <si>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</si>
  <si>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</si>
  <si>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</si>
  <si>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</si>
  <si>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</si>
  <si>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</si>
  <si>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</si>
  <si>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</si>
  <si>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</si>
  <si>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</si>
  <si>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</si>
  <si>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</si>
  <si>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</si>
  <si>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</si>
  <si>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</si>
  <si>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</si>
  <si>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</si>
  <si>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</si>
  <si>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</si>
  <si>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</si>
  <si>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</si>
  <si>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</si>
  <si>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</si>
  <si>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</si>
  <si>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</si>
  <si>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</si>
  <si>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</si>
  <si>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</si>
  <si>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</si>
  <si>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</si>
  <si>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</si>
  <si>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</si>
  <si>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</si>
  <si>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</si>
  <si>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</si>
  <si>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</si>
  <si>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</si>
  <si>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</si>
  <si>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</si>
  <si>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</si>
  <si>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</si>
  <si>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</si>
  <si>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</si>
  <si>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</si>
  <si>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</si>
  <si>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</si>
  <si>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</si>
  <si>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</si>
  <si>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</si>
  <si>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</si>
  <si>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</si>
  <si>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</si>
  <si>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</si>
  <si>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</si>
  <si>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</si>
  <si>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</si>
  <si>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</si>
  <si>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</si>
  <si>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</si>
  <si>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</si>
  <si>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</si>
  <si>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</si>
  <si>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</si>
  <si>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</si>
  <si>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</si>
  <si>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</si>
  <si>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</si>
  <si>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</si>
  <si>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</si>
  <si>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</si>
  <si>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</si>
  <si>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</si>
  <si>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</si>
  <si>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</si>
  <si>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</si>
  <si>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</si>
  <si>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</si>
  <si>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</si>
  <si>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</si>
  <si>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</si>
  <si>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</si>
  <si>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</si>
  <si>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</si>
  <si>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</si>
  <si>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</si>
  <si>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</si>
  <si>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</si>
  <si>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</si>
  <si>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</si>
  <si>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</si>
  <si>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</si>
  <si>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</si>
  <si>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</si>
  <si>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</si>
  <si>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</si>
  <si>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</si>
  <si>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</si>
  <si>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</si>
  <si>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</si>
  <si>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</si>
  <si>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</si>
  <si>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</si>
  <si>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</si>
  <si>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</si>
  <si>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</si>
  <si>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</si>
  <si>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</si>
  <si>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</si>
  <si>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</si>
  <si>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</si>
  <si>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</si>
  <si>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</si>
  <si>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</si>
  <si>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</si>
  <si>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</si>
  <si>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</si>
  <si>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</si>
  <si>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</si>
  <si>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</si>
  <si>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</si>
  <si>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</si>
  <si>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</si>
  <si>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</si>
  <si>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</si>
  <si>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</si>
  <si>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</si>
  <si>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</si>
  <si>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</si>
  <si>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</si>
  <si>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</si>
  <si>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</si>
  <si>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</si>
  <si>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</si>
  <si>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</si>
  <si>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</si>
  <si>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</si>
  <si>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</si>
  <si>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</si>
  <si>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</si>
  <si>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</si>
  <si>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</si>
  <si>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</si>
  <si>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</si>
  <si>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</si>
  <si>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</si>
  <si>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</si>
  <si>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</si>
  <si>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</si>
  <si>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</si>
  <si>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</si>
  <si>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</si>
  <si>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</si>
  <si>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</si>
  <si>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</si>
  <si>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</si>
  <si>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</si>
  <si>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</si>
  <si>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</si>
  <si>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</si>
  <si>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</si>
  <si>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</si>
  <si>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</si>
  <si>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</si>
  <si>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</si>
  <si>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</si>
  <si>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</si>
  <si>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</si>
  <si>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</si>
  <si>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</si>
  <si>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</si>
  <si>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</si>
  <si>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</si>
  <si>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</si>
  <si>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</si>
  <si>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</si>
  <si>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</si>
  <si>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</si>
  <si>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</si>
  <si>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</si>
  <si>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</si>
  <si>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</si>
  <si>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</si>
  <si>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</si>
  <si>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</si>
  <si>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</si>
  <si>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</si>
  <si>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</si>
  <si>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</si>
  <si>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</si>
  <si>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</si>
  <si>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</si>
  <si>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</si>
  <si>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</si>
  <si>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</si>
  <si>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</si>
  <si>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</si>
  <si>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</si>
  <si>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</si>
  <si>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</si>
  <si>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</si>
  <si>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</si>
  <si>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</si>
  <si>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</si>
  <si>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</si>
  <si>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</si>
  <si>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</si>
  <si>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</si>
  <si>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</si>
  <si>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</si>
  <si>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</si>
  <si>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</si>
  <si>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</si>
  <si>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</si>
  <si>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</si>
  <si>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</si>
  <si>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</si>
  <si>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</si>
  <si>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</si>
  <si>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</si>
  <si>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</si>
  <si>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</si>
  <si>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</si>
  <si>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</si>
  <si>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</si>
  <si>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</si>
  <si>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</si>
  <si>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</si>
  <si>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</si>
  <si>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</si>
  <si>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</si>
  <si>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</si>
  <si>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</si>
  <si>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</si>
  <si>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</si>
  <si>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</si>
  <si>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</si>
  <si>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</si>
  <si>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</si>
  <si>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</si>
  <si>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</si>
  <si>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</si>
  <si>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</si>
  <si>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</si>
  <si>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</si>
  <si>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</si>
  <si>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</si>
  <si>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</si>
  <si>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</si>
  <si>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</si>
  <si>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</si>
  <si>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</si>
  <si>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</si>
  <si>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</si>
  <si>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</si>
  <si>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</si>
  <si>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</si>
  <si>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</si>
  <si>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</si>
  <si>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</si>
  <si>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</si>
  <si>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</si>
  <si>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</si>
  <si>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</si>
  <si>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</si>
  <si>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</si>
  <si>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</si>
  <si>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</si>
  <si>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</si>
  <si>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</si>
  <si>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</si>
  <si>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</si>
  <si>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</si>
  <si>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</si>
  <si>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</si>
  <si>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</si>
  <si>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</si>
  <si>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</si>
  <si>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</si>
  <si>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</si>
  <si>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</si>
  <si>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</si>
  <si>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</si>
  <si>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</si>
  <si>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</si>
  <si>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</si>
  <si>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</si>
  <si>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</si>
  <si>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</si>
  <si>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</si>
  <si>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</si>
  <si>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 xml:space="preserve">Мероприятие (результат) «Обеспечены первичные меры по пожарной безопасности, защиты населения от чрезвычайных ситуаций природного и техногенного характера, безопасности людей на водных объектах»
</t>
  </si>
  <si>
    <t>Ответственный исполнитель:  Отдел по гражданской обороне и обеспечению общественной безопасности администрации поселения</t>
  </si>
  <si>
    <t xml:space="preserve"> Отдел по гражданской обороне и обеспечению общественной безопасности администрации поселения</t>
  </si>
  <si>
    <t>Исполнитель: Пинигина Елена Вадимовна, главный специалист отдела технического обеспечения ОМСУ МКУ "Партнер", тел.: 8 (3466) 28-13-56</t>
  </si>
  <si>
    <t>Целевые показатели муниципальной программы "Профилактика правонарушений в городском поселении Излучинск"</t>
  </si>
  <si>
    <t>"Профилактика правонарушений в городском поселении Излучинск"</t>
  </si>
  <si>
    <t xml:space="preserve">Постановление администрации городского поселения Излучинск от 30.11.2021 г № 628 «Об утверждении муниципальной программы «Профилактика правонарушений в городском поселении Излучинск» (в редакции от 28.12.2024 № 632) </t>
  </si>
  <si>
    <t>Уровень преступности (число зарегистрированных преступлений на 100 тыс. человек населения)</t>
  </si>
  <si>
    <t xml:space="preserve">Комплекс процессных мероприятий «Создание и совершенствование условий для профилактики правонарушений и обеспечения общественного порядка» </t>
  </si>
  <si>
    <t>1.1.2.</t>
  </si>
  <si>
    <t xml:space="preserve">Мероприятие (результат) «Созданы условия для деятельности народных дружин»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</si>
</sst>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4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5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29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top" wrapText="1"/>
    </xf>
    <xf numFmtId="49" fontId="6" fillId="0" borderId="8" xfId="0" applyNumberFormat="1" applyFont="1" applyFill="1" applyBorder="1" applyAlignment="1" applyProtection="1">
      <alignment horizontal="center" vertical="top" wrapText="1"/>
    </xf>
    <xf numFmtId="49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165" fontId="6" fillId="0" borderId="5" xfId="0" applyNumberFormat="1" applyFont="1" applyFill="1" applyBorder="1" applyAlignment="1" applyProtection="1">
      <alignment horizontal="left" vertical="top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170" fontId="6" fillId="3" borderId="5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80" t="s">
        <v>39</v>
      </c>
      <c r="B1" s="181"/>
      <c r="C1" s="182" t="s">
        <v>40</v>
      </c>
      <c r="D1" s="174" t="s">
        <v>44</v>
      </c>
      <c r="E1" s="175"/>
      <c r="F1" s="176"/>
      <c r="G1" s="174" t="s">
        <v>17</v>
      </c>
      <c r="H1" s="175"/>
      <c r="I1" s="176"/>
      <c r="J1" s="174" t="s">
        <v>18</v>
      </c>
      <c r="K1" s="175"/>
      <c r="L1" s="176"/>
      <c r="M1" s="174" t="s">
        <v>22</v>
      </c>
      <c r="N1" s="175"/>
      <c r="O1" s="176"/>
      <c r="P1" s="177" t="s">
        <v>23</v>
      </c>
      <c r="Q1" s="178"/>
      <c r="R1" s="174" t="s">
        <v>24</v>
      </c>
      <c r="S1" s="175"/>
      <c r="T1" s="176"/>
      <c r="U1" s="174" t="s">
        <v>25</v>
      </c>
      <c r="V1" s="175"/>
      <c r="W1" s="176"/>
      <c r="X1" s="177" t="s">
        <v>26</v>
      </c>
      <c r="Y1" s="179"/>
      <c r="Z1" s="178"/>
      <c r="AA1" s="177" t="s">
        <v>27</v>
      </c>
      <c r="AB1" s="178"/>
      <c r="AC1" s="174" t="s">
        <v>28</v>
      </c>
      <c r="AD1" s="175"/>
      <c r="AE1" s="176"/>
      <c r="AF1" s="174" t="s">
        <v>29</v>
      </c>
      <c r="AG1" s="175"/>
      <c r="AH1" s="176"/>
      <c r="AI1" s="174" t="s">
        <v>30</v>
      </c>
      <c r="AJ1" s="175"/>
      <c r="AK1" s="176"/>
      <c r="AL1" s="177" t="s">
        <v>31</v>
      </c>
      <c r="AM1" s="178"/>
      <c r="AN1" s="174" t="s">
        <v>32</v>
      </c>
      <c r="AO1" s="175"/>
      <c r="AP1" s="176"/>
      <c r="AQ1" s="174" t="s">
        <v>33</v>
      </c>
      <c r="AR1" s="175"/>
      <c r="AS1" s="176"/>
      <c r="AT1" s="174" t="s">
        <v>34</v>
      </c>
      <c r="AU1" s="175"/>
      <c r="AV1" s="176"/>
    </row>
    <row r="2" spans="1:48" ht="39" customHeight="1">
      <c r="A2" s="181"/>
      <c r="B2" s="181"/>
      <c r="C2" s="182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2" t="s">
        <v>82</v>
      </c>
      <c r="B3" s="182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2"/>
      <c r="B4" s="182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2"/>
      <c r="B5" s="182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2"/>
      <c r="B6" s="182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2"/>
      <c r="B7" s="182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2"/>
      <c r="B8" s="182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2"/>
      <c r="B9" s="182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1:B2"/>
    <mergeCell ref="C1:C2"/>
    <mergeCell ref="A3:B9"/>
    <mergeCell ref="D1:F1"/>
    <mergeCell ref="R1:T1"/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3" t="s">
        <v>57</v>
      </c>
      <c r="B1" s="183"/>
      <c r="C1" s="183"/>
      <c r="D1" s="183"/>
      <c r="E1" s="183"/>
    </row>
    <row r="2" spans="1:5">
      <c r="A2" s="12"/>
      <c r="B2" s="12"/>
      <c r="C2" s="12"/>
      <c r="D2" s="12"/>
      <c r="E2" s="12"/>
    </row>
    <row r="3" spans="1:5">
      <c r="A3" s="184" t="s">
        <v>129</v>
      </c>
      <c r="B3" s="184"/>
      <c r="C3" s="184"/>
      <c r="D3" s="184"/>
      <c r="E3" s="184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85" t="s">
        <v>78</v>
      </c>
      <c r="B26" s="185"/>
      <c r="C26" s="185"/>
      <c r="D26" s="185"/>
      <c r="E26" s="185"/>
    </row>
    <row r="27" spans="1:5">
      <c r="A27" s="28"/>
      <c r="B27" s="28"/>
      <c r="C27" s="28"/>
      <c r="D27" s="28"/>
      <c r="E27" s="28"/>
    </row>
    <row r="28" spans="1:5">
      <c r="A28" s="185" t="s">
        <v>79</v>
      </c>
      <c r="B28" s="185"/>
      <c r="C28" s="185"/>
      <c r="D28" s="185"/>
      <c r="E28" s="185"/>
    </row>
    <row r="29" spans="1:5">
      <c r="A29" s="185"/>
      <c r="B29" s="185"/>
      <c r="C29" s="185"/>
      <c r="D29" s="185"/>
      <c r="E29" s="185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8" t="s">
        <v>45</v>
      </c>
      <c r="C3" s="208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6" t="s">
        <v>1</v>
      </c>
      <c r="B5" s="191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6"/>
      <c r="B6" s="191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6"/>
      <c r="B7" s="191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6" t="s">
        <v>3</v>
      </c>
      <c r="B8" s="191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09" t="s">
        <v>204</v>
      </c>
      <c r="N8" s="210"/>
      <c r="O8" s="211"/>
      <c r="P8" s="56"/>
      <c r="Q8" s="56"/>
    </row>
    <row r="9" spans="1:256" ht="33.9" customHeight="1">
      <c r="A9" s="196"/>
      <c r="B9" s="191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6" t="s">
        <v>4</v>
      </c>
      <c r="B10" s="191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6"/>
      <c r="B11" s="191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6" t="s">
        <v>5</v>
      </c>
      <c r="B12" s="191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6"/>
      <c r="B13" s="191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6" t="s">
        <v>9</v>
      </c>
      <c r="B14" s="191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6"/>
      <c r="B15" s="191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192"/>
      <c r="AJ16" s="192"/>
      <c r="AK16" s="192"/>
      <c r="AZ16" s="192"/>
      <c r="BA16" s="192"/>
      <c r="BB16" s="192"/>
      <c r="BQ16" s="192"/>
      <c r="BR16" s="192"/>
      <c r="BS16" s="192"/>
      <c r="CH16" s="192"/>
      <c r="CI16" s="192"/>
      <c r="CJ16" s="192"/>
      <c r="CY16" s="192"/>
      <c r="CZ16" s="192"/>
      <c r="DA16" s="192"/>
      <c r="DP16" s="192"/>
      <c r="DQ16" s="192"/>
      <c r="DR16" s="192"/>
      <c r="EG16" s="192"/>
      <c r="EH16" s="192"/>
      <c r="EI16" s="192"/>
      <c r="EX16" s="192"/>
      <c r="EY16" s="192"/>
      <c r="EZ16" s="192"/>
      <c r="FO16" s="192"/>
      <c r="FP16" s="192"/>
      <c r="FQ16" s="192"/>
      <c r="GF16" s="192"/>
      <c r="GG16" s="192"/>
      <c r="GH16" s="192"/>
      <c r="GW16" s="192"/>
      <c r="GX16" s="192"/>
      <c r="GY16" s="192"/>
      <c r="HN16" s="192"/>
      <c r="HO16" s="192"/>
      <c r="HP16" s="192"/>
      <c r="IE16" s="192"/>
      <c r="IF16" s="192"/>
      <c r="IG16" s="192"/>
      <c r="IV16" s="192"/>
    </row>
    <row r="17" spans="1:17" ht="320.25" customHeight="1">
      <c r="A17" s="196" t="s">
        <v>6</v>
      </c>
      <c r="B17" s="191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6"/>
      <c r="B18" s="191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6" t="s">
        <v>7</v>
      </c>
      <c r="B19" s="191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6"/>
      <c r="B20" s="191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6" t="s">
        <v>8</v>
      </c>
      <c r="B21" s="191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6"/>
      <c r="B22" s="191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01" t="s">
        <v>14</v>
      </c>
      <c r="B23" s="197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02"/>
      <c r="B24" s="197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00" t="s">
        <v>15</v>
      </c>
      <c r="B25" s="197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00"/>
      <c r="B26" s="197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6" t="s">
        <v>93</v>
      </c>
      <c r="B31" s="191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6"/>
      <c r="B32" s="191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6" t="s">
        <v>95</v>
      </c>
      <c r="B34" s="191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6"/>
      <c r="B35" s="191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5" t="s">
        <v>97</v>
      </c>
      <c r="B36" s="198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6"/>
      <c r="B37" s="199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6" t="s">
        <v>99</v>
      </c>
      <c r="B39" s="191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193" t="s">
        <v>246</v>
      </c>
      <c r="I39" s="194"/>
      <c r="J39" s="194"/>
      <c r="K39" s="194"/>
      <c r="L39" s="194"/>
      <c r="M39" s="194"/>
      <c r="N39" s="194"/>
      <c r="O39" s="195"/>
      <c r="P39" s="55" t="s">
        <v>188</v>
      </c>
      <c r="Q39" s="56"/>
    </row>
    <row r="40" spans="1:17" ht="39.9" customHeight="1">
      <c r="A40" s="196" t="s">
        <v>10</v>
      </c>
      <c r="B40" s="191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6" t="s">
        <v>100</v>
      </c>
      <c r="B41" s="191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6"/>
      <c r="B42" s="191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6" t="s">
        <v>102</v>
      </c>
      <c r="B43" s="191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188" t="s">
        <v>191</v>
      </c>
      <c r="H43" s="189"/>
      <c r="I43" s="189"/>
      <c r="J43" s="189"/>
      <c r="K43" s="189"/>
      <c r="L43" s="189"/>
      <c r="M43" s="189"/>
      <c r="N43" s="189"/>
      <c r="O43" s="190"/>
      <c r="P43" s="56"/>
      <c r="Q43" s="56"/>
    </row>
    <row r="44" spans="1:17" ht="39.9" customHeight="1">
      <c r="A44" s="196"/>
      <c r="B44" s="191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6" t="s">
        <v>104</v>
      </c>
      <c r="B45" s="191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6" t="s">
        <v>12</v>
      </c>
      <c r="B46" s="191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3" t="s">
        <v>107</v>
      </c>
      <c r="B47" s="198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4"/>
      <c r="B48" s="199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3" t="s">
        <v>108</v>
      </c>
      <c r="B49" s="198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4"/>
      <c r="B50" s="199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6" t="s">
        <v>110</v>
      </c>
      <c r="B51" s="191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6"/>
      <c r="B52" s="191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6" t="s">
        <v>113</v>
      </c>
      <c r="B53" s="191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6"/>
      <c r="B54" s="191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6" t="s">
        <v>114</v>
      </c>
      <c r="B55" s="191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6"/>
      <c r="B56" s="191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6" t="s">
        <v>116</v>
      </c>
      <c r="B57" s="191" t="s">
        <v>117</v>
      </c>
      <c r="C57" s="53" t="s">
        <v>20</v>
      </c>
      <c r="D57" s="93" t="s">
        <v>234</v>
      </c>
      <c r="E57" s="92"/>
      <c r="F57" s="92" t="s">
        <v>235</v>
      </c>
      <c r="G57" s="212" t="s">
        <v>232</v>
      </c>
      <c r="H57" s="212"/>
      <c r="I57" s="92" t="s">
        <v>236</v>
      </c>
      <c r="J57" s="92" t="s">
        <v>237</v>
      </c>
      <c r="K57" s="209" t="s">
        <v>238</v>
      </c>
      <c r="L57" s="210"/>
      <c r="M57" s="210"/>
      <c r="N57" s="210"/>
      <c r="O57" s="211"/>
      <c r="P57" s="88" t="s">
        <v>198</v>
      </c>
      <c r="Q57" s="56"/>
    </row>
    <row r="58" spans="1:17" ht="39.9" customHeight="1">
      <c r="A58" s="196"/>
      <c r="B58" s="191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01" t="s">
        <v>119</v>
      </c>
      <c r="B59" s="201" t="s">
        <v>118</v>
      </c>
      <c r="C59" s="201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07"/>
      <c r="B60" s="207"/>
      <c r="C60" s="207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07"/>
      <c r="B61" s="207"/>
      <c r="C61" s="202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02"/>
      <c r="B62" s="202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6" t="s">
        <v>120</v>
      </c>
      <c r="B63" s="191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6"/>
      <c r="B64" s="191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00" t="s">
        <v>122</v>
      </c>
      <c r="B65" s="197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00"/>
      <c r="B66" s="197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6" t="s">
        <v>124</v>
      </c>
      <c r="B67" s="191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6"/>
      <c r="B68" s="191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3" t="s">
        <v>126</v>
      </c>
      <c r="B69" s="198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4"/>
      <c r="B70" s="199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186" t="s">
        <v>254</v>
      </c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187" t="s">
        <v>215</v>
      </c>
      <c r="C79" s="187"/>
      <c r="D79" s="187"/>
      <c r="E79" s="187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34:A35"/>
    <mergeCell ref="B31:B32"/>
    <mergeCell ref="A31:A32"/>
    <mergeCell ref="B23:B24"/>
    <mergeCell ref="B43:B44"/>
    <mergeCell ref="B25:B26"/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8"/>
  <sheetViews>
    <sheetView zoomScale="80" zoomScaleNormal="80" zoomScaleSheetLayoutView="90" zoomScalePageLayoutView="80" workbookViewId="0">
      <selection activeCell="S74" sqref="S74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29" t="s">
        <v>291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</row>
    <row r="3" spans="1:20" s="96" customFormat="1" ht="17.25" customHeight="1">
      <c r="A3" s="230" t="s">
        <v>303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s="97" customFormat="1" ht="24" customHeight="1">
      <c r="A4" s="231" t="s">
        <v>290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</row>
    <row r="5" spans="1:20" s="97" customFormat="1" ht="24" customHeight="1">
      <c r="A5" s="255" t="s">
        <v>304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</row>
    <row r="6" spans="1:20" s="97" customFormat="1" ht="12.6" customHeight="1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</row>
    <row r="7" spans="1:20" s="97" customFormat="1" ht="24" customHeight="1">
      <c r="A7" s="257" t="s">
        <v>299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</row>
    <row r="8" spans="1:20" s="97" customFormat="1" ht="18.600000000000001" customHeight="1">
      <c r="A8" s="283" t="s">
        <v>275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127"/>
    </row>
    <row r="9" spans="1:20" ht="13.8" thickBot="1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132" t="s">
        <v>257</v>
      </c>
    </row>
    <row r="10" spans="1:20" ht="15" customHeight="1">
      <c r="A10" s="233" t="s">
        <v>0</v>
      </c>
      <c r="B10" s="235" t="s">
        <v>282</v>
      </c>
      <c r="C10" s="235" t="s">
        <v>259</v>
      </c>
      <c r="D10" s="235" t="s">
        <v>40</v>
      </c>
      <c r="E10" s="238" t="s">
        <v>256</v>
      </c>
      <c r="F10" s="239"/>
      <c r="G10" s="240"/>
      <c r="H10" s="241" t="s">
        <v>255</v>
      </c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3" t="s">
        <v>273</v>
      </c>
    </row>
    <row r="11" spans="1:20" ht="28.5" customHeight="1">
      <c r="A11" s="214"/>
      <c r="B11" s="236"/>
      <c r="C11" s="236"/>
      <c r="D11" s="236"/>
      <c r="E11" s="246" t="s">
        <v>293</v>
      </c>
      <c r="F11" s="246" t="s">
        <v>270</v>
      </c>
      <c r="G11" s="247" t="s">
        <v>19</v>
      </c>
      <c r="H11" s="249" t="s">
        <v>284</v>
      </c>
      <c r="I11" s="250"/>
      <c r="J11" s="251"/>
      <c r="K11" s="252" t="s">
        <v>285</v>
      </c>
      <c r="L11" s="253"/>
      <c r="M11" s="254"/>
      <c r="N11" s="252" t="s">
        <v>286</v>
      </c>
      <c r="O11" s="253"/>
      <c r="P11" s="254"/>
      <c r="Q11" s="252" t="s">
        <v>287</v>
      </c>
      <c r="R11" s="253"/>
      <c r="S11" s="254"/>
      <c r="T11" s="244"/>
    </row>
    <row r="12" spans="1:20" ht="25.8" customHeight="1">
      <c r="A12" s="234"/>
      <c r="B12" s="237"/>
      <c r="C12" s="237"/>
      <c r="D12" s="237"/>
      <c r="E12" s="237"/>
      <c r="F12" s="237"/>
      <c r="G12" s="248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45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71">
        <v>10</v>
      </c>
      <c r="K13" s="141">
        <v>11</v>
      </c>
      <c r="L13" s="140">
        <v>12</v>
      </c>
      <c r="M13" s="171">
        <v>13</v>
      </c>
      <c r="N13" s="141">
        <v>14</v>
      </c>
      <c r="O13" s="140">
        <v>15</v>
      </c>
      <c r="P13" s="171">
        <v>16</v>
      </c>
      <c r="Q13" s="141">
        <v>17</v>
      </c>
      <c r="R13" s="140">
        <v>18</v>
      </c>
      <c r="S13" s="172">
        <v>19</v>
      </c>
      <c r="T13" s="143">
        <v>44</v>
      </c>
    </row>
    <row r="14" spans="1:20" ht="19.649999999999999" customHeight="1">
      <c r="A14" s="274" t="s">
        <v>269</v>
      </c>
      <c r="B14" s="275"/>
      <c r="C14" s="276"/>
      <c r="D14" s="144" t="s">
        <v>258</v>
      </c>
      <c r="E14" s="149">
        <f>SUM(E15:E18)</f>
        <v>2179.4</v>
      </c>
      <c r="F14" s="149">
        <f>SUM(F15:F18)</f>
        <v>2019.2000000000003</v>
      </c>
      <c r="G14" s="150">
        <f>F14/E14</f>
        <v>0.92649353032944859</v>
      </c>
      <c r="H14" s="149">
        <f>SUM(H15:H18)</f>
        <v>1908.4</v>
      </c>
      <c r="I14" s="149">
        <f>SUM(I15:I18)</f>
        <v>254.4</v>
      </c>
      <c r="J14" s="150">
        <f>I14/H14</f>
        <v>0.13330538671138126</v>
      </c>
      <c r="K14" s="149">
        <f>SUM(K15:K18)</f>
        <v>1908.4</v>
      </c>
      <c r="L14" s="149">
        <f>SUM(L15:L18)</f>
        <v>472.7</v>
      </c>
      <c r="M14" s="150">
        <f>L14/K14</f>
        <v>0.24769440368895407</v>
      </c>
      <c r="N14" s="149">
        <f>SUM(N15:N18)</f>
        <v>2187.7000000000003</v>
      </c>
      <c r="O14" s="149">
        <f>SUM(O15:O18)</f>
        <v>1166.5999999999999</v>
      </c>
      <c r="P14" s="150">
        <f>O14/N14</f>
        <v>0.53325410248205862</v>
      </c>
      <c r="Q14" s="149">
        <f>SUM(Q15:Q18)</f>
        <v>2179.4</v>
      </c>
      <c r="R14" s="149">
        <f>SUM(R15:R18)</f>
        <v>2019.2000000000003</v>
      </c>
      <c r="S14" s="150">
        <f>R14/Q14</f>
        <v>0.92649353032944859</v>
      </c>
      <c r="T14" s="267"/>
    </row>
    <row r="15" spans="1:20" ht="24" customHeight="1">
      <c r="A15" s="277"/>
      <c r="B15" s="278"/>
      <c r="C15" s="278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20"/>
    </row>
    <row r="16" spans="1:20" ht="29.4" customHeight="1">
      <c r="A16" s="277"/>
      <c r="B16" s="278"/>
      <c r="C16" s="278"/>
      <c r="D16" s="147" t="s">
        <v>2</v>
      </c>
      <c r="E16" s="146">
        <f t="shared" si="0"/>
        <v>86.9</v>
      </c>
      <c r="F16" s="146">
        <f t="shared" si="0"/>
        <v>86.9</v>
      </c>
      <c r="G16" s="154">
        <f>F16/E16</f>
        <v>1</v>
      </c>
      <c r="H16" s="146">
        <f t="shared" si="1"/>
        <v>86.9</v>
      </c>
      <c r="I16" s="146">
        <f t="shared" si="1"/>
        <v>0</v>
      </c>
      <c r="J16" s="154">
        <f>I16/H16</f>
        <v>0</v>
      </c>
      <c r="K16" s="146">
        <f t="shared" si="2"/>
        <v>86.9</v>
      </c>
      <c r="L16" s="146">
        <f t="shared" si="2"/>
        <v>0</v>
      </c>
      <c r="M16" s="154">
        <f>L16/K16</f>
        <v>0</v>
      </c>
      <c r="N16" s="146">
        <f t="shared" si="3"/>
        <v>86.9</v>
      </c>
      <c r="O16" s="146">
        <f t="shared" si="3"/>
        <v>13.5</v>
      </c>
      <c r="P16" s="154">
        <f>O16/N16</f>
        <v>0.15535097813578824</v>
      </c>
      <c r="Q16" s="146">
        <f t="shared" si="4"/>
        <v>86.9</v>
      </c>
      <c r="R16" s="146">
        <f t="shared" si="4"/>
        <v>86.9</v>
      </c>
      <c r="S16" s="154">
        <f>R16/Q16</f>
        <v>1</v>
      </c>
      <c r="T16" s="220"/>
    </row>
    <row r="17" spans="1:20" ht="21" customHeight="1">
      <c r="A17" s="277"/>
      <c r="B17" s="278"/>
      <c r="C17" s="278"/>
      <c r="D17" s="123" t="s">
        <v>43</v>
      </c>
      <c r="E17" s="146">
        <f t="shared" si="0"/>
        <v>2092.5</v>
      </c>
      <c r="F17" s="146">
        <f t="shared" si="0"/>
        <v>1932.3000000000002</v>
      </c>
      <c r="G17" s="154">
        <f>F17/E17</f>
        <v>0.92344086021505389</v>
      </c>
      <c r="H17" s="146">
        <f t="shared" si="1"/>
        <v>1821.5</v>
      </c>
      <c r="I17" s="146">
        <f t="shared" si="1"/>
        <v>254.4</v>
      </c>
      <c r="J17" s="154">
        <f>I17/H17</f>
        <v>0.13966511117211089</v>
      </c>
      <c r="K17" s="146">
        <f t="shared" si="2"/>
        <v>1821.5</v>
      </c>
      <c r="L17" s="146">
        <f t="shared" si="2"/>
        <v>472.7</v>
      </c>
      <c r="M17" s="154">
        <f>L17/K17</f>
        <v>0.25951139171012899</v>
      </c>
      <c r="N17" s="146">
        <f t="shared" si="3"/>
        <v>2100.8000000000002</v>
      </c>
      <c r="O17" s="146">
        <f t="shared" si="3"/>
        <v>1153.0999999999999</v>
      </c>
      <c r="P17" s="154">
        <f>O17/N17</f>
        <v>0.54888613861386126</v>
      </c>
      <c r="Q17" s="146">
        <f t="shared" si="4"/>
        <v>2092.5</v>
      </c>
      <c r="R17" s="146">
        <f t="shared" si="4"/>
        <v>1932.3000000000002</v>
      </c>
      <c r="S17" s="154">
        <f>R17/Q17</f>
        <v>0.92344086021505389</v>
      </c>
      <c r="T17" s="220"/>
    </row>
    <row r="18" spans="1:20" ht="30.75" customHeight="1">
      <c r="A18" s="277"/>
      <c r="B18" s="278"/>
      <c r="C18" s="279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20"/>
    </row>
    <row r="19" spans="1:20" ht="17.399999999999999" hidden="1" customHeight="1">
      <c r="A19" s="258" t="s">
        <v>280</v>
      </c>
      <c r="B19" s="268"/>
      <c r="C19" s="269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70"/>
      <c r="B20" s="271"/>
      <c r="C20" s="272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70"/>
      <c r="B21" s="271"/>
      <c r="C21" s="272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70"/>
      <c r="B22" s="271"/>
      <c r="C22" s="272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70"/>
      <c r="B23" s="271"/>
      <c r="C23" s="272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58" t="s">
        <v>281</v>
      </c>
      <c r="B24" s="268"/>
      <c r="C24" s="269"/>
      <c r="D24" s="148" t="s">
        <v>41</v>
      </c>
      <c r="E24" s="149">
        <f>SUM(E25:E28)</f>
        <v>2179.4</v>
      </c>
      <c r="F24" s="149">
        <f>SUM(F25:F28)</f>
        <v>2019.2000000000003</v>
      </c>
      <c r="G24" s="150">
        <f>F24/E24</f>
        <v>0.92649353032944859</v>
      </c>
      <c r="H24" s="149">
        <f>SUM(H25:H28)</f>
        <v>1908.4</v>
      </c>
      <c r="I24" s="149">
        <f>SUM(I25:I28)</f>
        <v>254.4</v>
      </c>
      <c r="J24" s="150">
        <f>I24/H24</f>
        <v>0.13330538671138126</v>
      </c>
      <c r="K24" s="149">
        <f>SUM(K25:K28)</f>
        <v>1908.4</v>
      </c>
      <c r="L24" s="149">
        <f>SUM(L25:L28)</f>
        <v>472.7</v>
      </c>
      <c r="M24" s="150">
        <f>L24/K24</f>
        <v>0.24769440368895407</v>
      </c>
      <c r="N24" s="149">
        <f>SUM(N25:N28)</f>
        <v>2187.7000000000003</v>
      </c>
      <c r="O24" s="149">
        <f>SUM(O25:O28)</f>
        <v>1166.5999999999999</v>
      </c>
      <c r="P24" s="150">
        <f>O24/N24</f>
        <v>0.53325410248205862</v>
      </c>
      <c r="Q24" s="149">
        <f>SUM(Q25:Q28)</f>
        <v>2179.4</v>
      </c>
      <c r="R24" s="149">
        <f>SUM(R25:R28)</f>
        <v>2019.2000000000003</v>
      </c>
      <c r="S24" s="150">
        <f>R24/Q24</f>
        <v>0.92649353032944859</v>
      </c>
      <c r="T24" s="151"/>
    </row>
    <row r="25" spans="1:20" ht="25.8" customHeight="1">
      <c r="A25" s="270"/>
      <c r="B25" s="271"/>
      <c r="C25" s="272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70"/>
      <c r="B26" s="271"/>
      <c r="C26" s="272"/>
      <c r="D26" s="125" t="s">
        <v>2</v>
      </c>
      <c r="E26" s="146">
        <f t="shared" si="5"/>
        <v>86.9</v>
      </c>
      <c r="F26" s="146">
        <f t="shared" si="5"/>
        <v>86.9</v>
      </c>
      <c r="G26" s="154">
        <f>F26/E26</f>
        <v>1</v>
      </c>
      <c r="H26" s="146">
        <f t="shared" si="6"/>
        <v>86.9</v>
      </c>
      <c r="I26" s="146">
        <f t="shared" si="6"/>
        <v>0</v>
      </c>
      <c r="J26" s="154">
        <f>I26/H26</f>
        <v>0</v>
      </c>
      <c r="K26" s="146">
        <f t="shared" si="7"/>
        <v>86.9</v>
      </c>
      <c r="L26" s="146">
        <f t="shared" si="7"/>
        <v>0</v>
      </c>
      <c r="M26" s="154">
        <f>L26/K26</f>
        <v>0</v>
      </c>
      <c r="N26" s="146">
        <f t="shared" si="8"/>
        <v>86.9</v>
      </c>
      <c r="O26" s="146">
        <f t="shared" si="8"/>
        <v>13.5</v>
      </c>
      <c r="P26" s="154">
        <f>O26/N26</f>
        <v>0.15535097813578824</v>
      </c>
      <c r="Q26" s="146">
        <f t="shared" si="9"/>
        <v>86.9</v>
      </c>
      <c r="R26" s="146">
        <f t="shared" si="9"/>
        <v>86.9</v>
      </c>
      <c r="S26" s="154">
        <f>R26/Q26</f>
        <v>1</v>
      </c>
      <c r="T26" s="151"/>
    </row>
    <row r="27" spans="1:20" ht="22.2" customHeight="1">
      <c r="A27" s="270"/>
      <c r="B27" s="271"/>
      <c r="C27" s="272"/>
      <c r="D27" s="125" t="s">
        <v>43</v>
      </c>
      <c r="E27" s="146">
        <f t="shared" si="5"/>
        <v>2092.5</v>
      </c>
      <c r="F27" s="146">
        <f t="shared" si="5"/>
        <v>1932.3000000000002</v>
      </c>
      <c r="G27" s="154">
        <f>F27/E27</f>
        <v>0.92344086021505389</v>
      </c>
      <c r="H27" s="146">
        <f t="shared" si="6"/>
        <v>1821.5</v>
      </c>
      <c r="I27" s="146">
        <f t="shared" si="6"/>
        <v>254.4</v>
      </c>
      <c r="J27" s="154">
        <f>I27/H27</f>
        <v>0.13966511117211089</v>
      </c>
      <c r="K27" s="146">
        <f t="shared" si="7"/>
        <v>1821.5</v>
      </c>
      <c r="L27" s="146">
        <f t="shared" si="7"/>
        <v>472.7</v>
      </c>
      <c r="M27" s="154">
        <f>L27/K27</f>
        <v>0.25951139171012899</v>
      </c>
      <c r="N27" s="146">
        <f t="shared" si="8"/>
        <v>2100.8000000000002</v>
      </c>
      <c r="O27" s="146">
        <f t="shared" si="8"/>
        <v>1153.0999999999999</v>
      </c>
      <c r="P27" s="154">
        <f>O27/N27</f>
        <v>0.54888613861386126</v>
      </c>
      <c r="Q27" s="146">
        <f t="shared" si="9"/>
        <v>2092.5</v>
      </c>
      <c r="R27" s="146">
        <f t="shared" si="9"/>
        <v>1932.3000000000002</v>
      </c>
      <c r="S27" s="154">
        <f>R27/Q27</f>
        <v>0.92344086021505389</v>
      </c>
      <c r="T27" s="151"/>
    </row>
    <row r="28" spans="1:20" ht="31.2" customHeight="1">
      <c r="A28" s="270"/>
      <c r="B28" s="271"/>
      <c r="C28" s="272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58" t="s">
        <v>268</v>
      </c>
      <c r="B29" s="268"/>
      <c r="C29" s="269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19"/>
    </row>
    <row r="30" spans="1:20" ht="16.2" hidden="1" customHeight="1">
      <c r="A30" s="270"/>
      <c r="B30" s="271"/>
      <c r="C30" s="272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73"/>
    </row>
    <row r="31" spans="1:20" ht="33.6" hidden="1" customHeight="1">
      <c r="A31" s="270"/>
      <c r="B31" s="271"/>
      <c r="C31" s="272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73"/>
    </row>
    <row r="32" spans="1:20" ht="13.8" hidden="1">
      <c r="A32" s="270"/>
      <c r="B32" s="271"/>
      <c r="C32" s="272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73"/>
    </row>
    <row r="33" spans="1:20" ht="29.4" hidden="1" customHeight="1">
      <c r="A33" s="270"/>
      <c r="B33" s="271"/>
      <c r="C33" s="272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73"/>
    </row>
    <row r="34" spans="1:20" ht="17.25" hidden="1" customHeight="1">
      <c r="A34" s="258" t="s">
        <v>267</v>
      </c>
      <c r="B34" s="268"/>
      <c r="C34" s="269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73"/>
    </row>
    <row r="35" spans="1:20" ht="13.8" hidden="1">
      <c r="A35" s="270"/>
      <c r="B35" s="271"/>
      <c r="C35" s="272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73"/>
    </row>
    <row r="36" spans="1:20" ht="31.2" hidden="1" customHeight="1">
      <c r="A36" s="270"/>
      <c r="B36" s="271"/>
      <c r="C36" s="272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73"/>
    </row>
    <row r="37" spans="1:20" ht="13.8" hidden="1">
      <c r="A37" s="270"/>
      <c r="B37" s="271"/>
      <c r="C37" s="272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73"/>
    </row>
    <row r="38" spans="1:20" s="113" customFormat="1" ht="31.2" hidden="1" customHeight="1">
      <c r="A38" s="280"/>
      <c r="B38" s="281"/>
      <c r="C38" s="282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73"/>
    </row>
    <row r="39" spans="1:20" ht="19.8" customHeight="1">
      <c r="A39" s="258" t="s">
        <v>265</v>
      </c>
      <c r="B39" s="259"/>
      <c r="C39" s="260"/>
      <c r="D39" s="148" t="s">
        <v>41</v>
      </c>
      <c r="E39" s="149">
        <f>SUM(E40:E43)</f>
        <v>2179.4</v>
      </c>
      <c r="F39" s="149">
        <f>SUM(F40:F43)</f>
        <v>2019.2000000000003</v>
      </c>
      <c r="G39" s="150">
        <f>F39/E39</f>
        <v>0.92649353032944859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61"/>
      <c r="B40" s="262"/>
      <c r="C40" s="263"/>
      <c r="D40" s="169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61"/>
      <c r="B41" s="262"/>
      <c r="C41" s="263"/>
      <c r="D41" s="169" t="s">
        <v>2</v>
      </c>
      <c r="E41" s="146">
        <f t="shared" si="10"/>
        <v>86.9</v>
      </c>
      <c r="F41" s="146">
        <f t="shared" si="10"/>
        <v>86.9</v>
      </c>
      <c r="G41" s="154">
        <f>F41/E41</f>
        <v>1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61"/>
      <c r="B42" s="262"/>
      <c r="C42" s="263"/>
      <c r="D42" s="170" t="s">
        <v>43</v>
      </c>
      <c r="E42" s="146">
        <f t="shared" si="10"/>
        <v>2092.5</v>
      </c>
      <c r="F42" s="146">
        <f t="shared" si="10"/>
        <v>1932.3000000000002</v>
      </c>
      <c r="G42" s="154">
        <f>F42/E42</f>
        <v>0.92344086021505389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64"/>
      <c r="B43" s="265"/>
      <c r="C43" s="266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221"/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3"/>
    </row>
    <row r="45" spans="1:20" ht="29.4" customHeight="1">
      <c r="A45" s="224" t="s">
        <v>1</v>
      </c>
      <c r="B45" s="217" t="s">
        <v>306</v>
      </c>
      <c r="C45" s="217" t="s">
        <v>300</v>
      </c>
      <c r="D45" s="156" t="s">
        <v>41</v>
      </c>
      <c r="E45" s="149">
        <f>SUM(E46:E49)</f>
        <v>2179.4</v>
      </c>
      <c r="F45" s="149">
        <f>SUM(F46:F49)</f>
        <v>2019.2000000000003</v>
      </c>
      <c r="G45" s="150">
        <f>F45/E45</f>
        <v>0.92649353032944859</v>
      </c>
      <c r="H45" s="149">
        <f>SUM(H46:H49)</f>
        <v>1908.4</v>
      </c>
      <c r="I45" s="149">
        <f>SUM(I46:I49)</f>
        <v>254.4</v>
      </c>
      <c r="J45" s="150">
        <f>I45/H45</f>
        <v>0.13330538671138126</v>
      </c>
      <c r="K45" s="149">
        <f>SUM(K46:K49)</f>
        <v>1908.4</v>
      </c>
      <c r="L45" s="149">
        <f>SUM(L46:L49)</f>
        <v>472.7</v>
      </c>
      <c r="M45" s="150">
        <f>L45/K45</f>
        <v>0.24769440368895407</v>
      </c>
      <c r="N45" s="149">
        <f>SUM(N46:N49)</f>
        <v>2187.7000000000003</v>
      </c>
      <c r="O45" s="149">
        <f>SUM(O46:O49)</f>
        <v>1166.5999999999999</v>
      </c>
      <c r="P45" s="150">
        <f>O45/N45</f>
        <v>0.53325410248205862</v>
      </c>
      <c r="Q45" s="149">
        <f>SUM(Q46:Q49)</f>
        <v>2179.4</v>
      </c>
      <c r="R45" s="149">
        <f>SUM(R46:R49)</f>
        <v>2019.2000000000003</v>
      </c>
      <c r="S45" s="150">
        <f>R45/Q45</f>
        <v>0.92649353032944859</v>
      </c>
      <c r="T45" s="227"/>
    </row>
    <row r="46" spans="1:20" ht="31.2" customHeight="1">
      <c r="A46" s="225"/>
      <c r="B46" s="218"/>
      <c r="C46" s="218"/>
      <c r="D46" s="147" t="s">
        <v>37</v>
      </c>
      <c r="E46" s="146">
        <f t="shared" ref="E46:F47" si="11">E56+E51</f>
        <v>0</v>
      </c>
      <c r="F46" s="146">
        <f t="shared" si="11"/>
        <v>0</v>
      </c>
      <c r="G46" s="154">
        <v>0</v>
      </c>
      <c r="H46" s="146">
        <f t="shared" ref="H46:I46" si="12">H56+H51</f>
        <v>0</v>
      </c>
      <c r="I46" s="146">
        <f t="shared" si="12"/>
        <v>0</v>
      </c>
      <c r="J46" s="154">
        <v>0</v>
      </c>
      <c r="K46" s="146">
        <f t="shared" ref="K46:L46" si="13">K56+K51</f>
        <v>0</v>
      </c>
      <c r="L46" s="146">
        <f t="shared" si="13"/>
        <v>0</v>
      </c>
      <c r="M46" s="154">
        <v>0</v>
      </c>
      <c r="N46" s="146">
        <f t="shared" ref="N46:O46" si="14">N56+N51</f>
        <v>0</v>
      </c>
      <c r="O46" s="146">
        <f t="shared" si="14"/>
        <v>0</v>
      </c>
      <c r="P46" s="154">
        <v>0</v>
      </c>
      <c r="Q46" s="146">
        <f t="shared" ref="Q46:R46" si="15">Q56+Q51</f>
        <v>0</v>
      </c>
      <c r="R46" s="146">
        <f t="shared" si="15"/>
        <v>0</v>
      </c>
      <c r="S46" s="154">
        <v>0</v>
      </c>
      <c r="T46" s="228"/>
    </row>
    <row r="47" spans="1:20" ht="36.6" customHeight="1">
      <c r="A47" s="225"/>
      <c r="B47" s="218"/>
      <c r="C47" s="218"/>
      <c r="D47" s="147" t="s">
        <v>2</v>
      </c>
      <c r="E47" s="146">
        <f t="shared" si="11"/>
        <v>86.9</v>
      </c>
      <c r="F47" s="146">
        <f t="shared" si="11"/>
        <v>86.9</v>
      </c>
      <c r="G47" s="154">
        <f>F47/E47</f>
        <v>1</v>
      </c>
      <c r="H47" s="146">
        <f t="shared" ref="H47:I47" si="16">H57+H52</f>
        <v>86.9</v>
      </c>
      <c r="I47" s="146">
        <f t="shared" si="16"/>
        <v>0</v>
      </c>
      <c r="J47" s="154">
        <f>I47/H47</f>
        <v>0</v>
      </c>
      <c r="K47" s="146">
        <f t="shared" ref="K47:L47" si="17">K57+K52</f>
        <v>86.9</v>
      </c>
      <c r="L47" s="146">
        <f t="shared" si="17"/>
        <v>0</v>
      </c>
      <c r="M47" s="154">
        <f>L47/K47</f>
        <v>0</v>
      </c>
      <c r="N47" s="146">
        <f t="shared" ref="N47:O47" si="18">N57+N52</f>
        <v>86.9</v>
      </c>
      <c r="O47" s="146">
        <f t="shared" si="18"/>
        <v>13.5</v>
      </c>
      <c r="P47" s="154">
        <f>O47/N47</f>
        <v>0.15535097813578824</v>
      </c>
      <c r="Q47" s="146">
        <f t="shared" ref="Q47:R47" si="19">Q57+Q52</f>
        <v>86.9</v>
      </c>
      <c r="R47" s="146">
        <f t="shared" si="19"/>
        <v>86.9</v>
      </c>
      <c r="S47" s="154">
        <f>R47/Q47</f>
        <v>1</v>
      </c>
      <c r="T47" s="228"/>
    </row>
    <row r="48" spans="1:20" ht="27.6" customHeight="1">
      <c r="A48" s="225"/>
      <c r="B48" s="218"/>
      <c r="C48" s="218"/>
      <c r="D48" s="124" t="s">
        <v>43</v>
      </c>
      <c r="E48" s="146">
        <f>E58+E53</f>
        <v>2092.5</v>
      </c>
      <c r="F48" s="146">
        <f>F58+F53</f>
        <v>1932.3000000000002</v>
      </c>
      <c r="G48" s="154">
        <f>F48/E48</f>
        <v>0.92344086021505389</v>
      </c>
      <c r="H48" s="146">
        <f>H58+H53</f>
        <v>1821.5</v>
      </c>
      <c r="I48" s="146">
        <f>I58+I53</f>
        <v>254.4</v>
      </c>
      <c r="J48" s="154">
        <f>I48/H48</f>
        <v>0.13966511117211089</v>
      </c>
      <c r="K48" s="146">
        <f>K58+K53</f>
        <v>1821.5</v>
      </c>
      <c r="L48" s="146">
        <f>L58+L53</f>
        <v>472.7</v>
      </c>
      <c r="M48" s="154">
        <f>L48/K48</f>
        <v>0.25951139171012899</v>
      </c>
      <c r="N48" s="146">
        <f>N58+N53</f>
        <v>2100.8000000000002</v>
      </c>
      <c r="O48" s="146">
        <f>O58+O53</f>
        <v>1153.0999999999999</v>
      </c>
      <c r="P48" s="154">
        <f>O48/N48</f>
        <v>0.54888613861386126</v>
      </c>
      <c r="Q48" s="146">
        <f>Q58+Q53</f>
        <v>2092.5</v>
      </c>
      <c r="R48" s="146">
        <f>R58+R53</f>
        <v>1932.3000000000002</v>
      </c>
      <c r="S48" s="154">
        <f>R48/Q48</f>
        <v>0.92344086021505389</v>
      </c>
      <c r="T48" s="228"/>
    </row>
    <row r="49" spans="1:20" ht="30" customHeight="1">
      <c r="A49" s="226"/>
      <c r="B49" s="218"/>
      <c r="C49" s="218"/>
      <c r="D49" s="158" t="s">
        <v>263</v>
      </c>
      <c r="E49" s="146">
        <f>E59+E54</f>
        <v>0</v>
      </c>
      <c r="F49" s="146">
        <f>F59+F54</f>
        <v>0</v>
      </c>
      <c r="G49" s="154"/>
      <c r="H49" s="146">
        <f>H59+H54</f>
        <v>0</v>
      </c>
      <c r="I49" s="146">
        <f>I59+I54</f>
        <v>0</v>
      </c>
      <c r="J49" s="154">
        <v>0</v>
      </c>
      <c r="K49" s="146">
        <f>K59+K54</f>
        <v>0</v>
      </c>
      <c r="L49" s="146">
        <f>L59+L54</f>
        <v>0</v>
      </c>
      <c r="M49" s="154">
        <v>0</v>
      </c>
      <c r="N49" s="146">
        <f>N59+N54</f>
        <v>0</v>
      </c>
      <c r="O49" s="146">
        <f>O59+O54</f>
        <v>0</v>
      </c>
      <c r="P49" s="154">
        <v>0</v>
      </c>
      <c r="Q49" s="146">
        <f>Q59+Q54</f>
        <v>0</v>
      </c>
      <c r="R49" s="146">
        <f>R59+R54</f>
        <v>0</v>
      </c>
      <c r="S49" s="154">
        <v>0</v>
      </c>
      <c r="T49" s="228"/>
    </row>
    <row r="50" spans="1:20" ht="30" customHeight="1">
      <c r="A50" s="224" t="s">
        <v>288</v>
      </c>
      <c r="B50" s="217" t="s">
        <v>308</v>
      </c>
      <c r="C50" s="217" t="s">
        <v>300</v>
      </c>
      <c r="D50" s="156" t="s">
        <v>41</v>
      </c>
      <c r="E50" s="149">
        <f>SUM(E51:E54)</f>
        <v>173.8</v>
      </c>
      <c r="F50" s="149">
        <f>SUM(F51:F54)</f>
        <v>173.8</v>
      </c>
      <c r="G50" s="150">
        <f>F50/E50</f>
        <v>1</v>
      </c>
      <c r="H50" s="149">
        <f>SUM(H51:H54)</f>
        <v>173.8</v>
      </c>
      <c r="I50" s="149">
        <f>SUM(I51:I54)</f>
        <v>0</v>
      </c>
      <c r="J50" s="150">
        <f>I50/H50</f>
        <v>0</v>
      </c>
      <c r="K50" s="149">
        <f>SUM(K51:K54)</f>
        <v>173.8</v>
      </c>
      <c r="L50" s="149">
        <f>SUM(L51:L54)</f>
        <v>0</v>
      </c>
      <c r="M50" s="150">
        <f>L50/K50</f>
        <v>0</v>
      </c>
      <c r="N50" s="149">
        <f>SUM(N51:N54)</f>
        <v>173.8</v>
      </c>
      <c r="O50" s="149">
        <f>SUM(O51:O54)</f>
        <v>27</v>
      </c>
      <c r="P50" s="150">
        <f>O50/N50</f>
        <v>0.15535097813578824</v>
      </c>
      <c r="Q50" s="149">
        <f>SUM(Q51:Q54)</f>
        <v>173.8</v>
      </c>
      <c r="R50" s="149">
        <f>SUM(R51:R54)</f>
        <v>173.8</v>
      </c>
      <c r="S50" s="150">
        <f>R50/Q50</f>
        <v>1</v>
      </c>
      <c r="T50" s="173"/>
    </row>
    <row r="51" spans="1:20" ht="30" customHeight="1">
      <c r="A51" s="225"/>
      <c r="B51" s="218"/>
      <c r="C51" s="218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173"/>
    </row>
    <row r="52" spans="1:20" ht="30" customHeight="1">
      <c r="A52" s="225"/>
      <c r="B52" s="218"/>
      <c r="C52" s="218"/>
      <c r="D52" s="147" t="s">
        <v>2</v>
      </c>
      <c r="E52" s="146">
        <v>86.9</v>
      </c>
      <c r="F52" s="146">
        <v>86.9</v>
      </c>
      <c r="G52" s="154">
        <f>F52/E52</f>
        <v>1</v>
      </c>
      <c r="H52" s="146">
        <v>86.9</v>
      </c>
      <c r="I52" s="146">
        <v>0</v>
      </c>
      <c r="J52" s="154">
        <f>I52/H52</f>
        <v>0</v>
      </c>
      <c r="K52" s="146">
        <v>86.9</v>
      </c>
      <c r="L52" s="146">
        <v>0</v>
      </c>
      <c r="M52" s="154">
        <f>L52/K52</f>
        <v>0</v>
      </c>
      <c r="N52" s="146">
        <v>86.9</v>
      </c>
      <c r="O52" s="146">
        <v>13.5</v>
      </c>
      <c r="P52" s="154">
        <f>O52/N52</f>
        <v>0.15535097813578824</v>
      </c>
      <c r="Q52" s="146">
        <v>86.9</v>
      </c>
      <c r="R52" s="146">
        <v>86.9</v>
      </c>
      <c r="S52" s="154">
        <f>R52/Q52</f>
        <v>1</v>
      </c>
      <c r="T52" s="173"/>
    </row>
    <row r="53" spans="1:20" ht="30" customHeight="1">
      <c r="A53" s="225"/>
      <c r="B53" s="218"/>
      <c r="C53" s="218"/>
      <c r="D53" s="124" t="s">
        <v>43</v>
      </c>
      <c r="E53" s="146">
        <v>86.9</v>
      </c>
      <c r="F53" s="146">
        <v>86.9</v>
      </c>
      <c r="G53" s="154">
        <f>F53/E53</f>
        <v>1</v>
      </c>
      <c r="H53" s="146">
        <v>86.9</v>
      </c>
      <c r="I53" s="146">
        <v>0</v>
      </c>
      <c r="J53" s="154">
        <f>I53/H53</f>
        <v>0</v>
      </c>
      <c r="K53" s="146">
        <v>86.9</v>
      </c>
      <c r="L53" s="146">
        <v>0</v>
      </c>
      <c r="M53" s="154">
        <f>L53/K53</f>
        <v>0</v>
      </c>
      <c r="N53" s="146">
        <v>86.9</v>
      </c>
      <c r="O53" s="146">
        <v>13.5</v>
      </c>
      <c r="P53" s="154">
        <f>O53/N53</f>
        <v>0.15535097813578824</v>
      </c>
      <c r="Q53" s="146">
        <v>86.9</v>
      </c>
      <c r="R53" s="146">
        <v>86.9</v>
      </c>
      <c r="S53" s="154">
        <f>R53/Q53</f>
        <v>1</v>
      </c>
      <c r="T53" s="173"/>
    </row>
    <row r="54" spans="1:20" ht="30" customHeight="1">
      <c r="A54" s="226"/>
      <c r="B54" s="285"/>
      <c r="C54" s="218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173"/>
    </row>
    <row r="55" spans="1:20" ht="27" customHeight="1">
      <c r="A55" s="224" t="s">
        <v>307</v>
      </c>
      <c r="B55" s="217" t="s">
        <v>298</v>
      </c>
      <c r="C55" s="217" t="s">
        <v>300</v>
      </c>
      <c r="D55" s="156" t="s">
        <v>41</v>
      </c>
      <c r="E55" s="149">
        <f>SUM(E56:E59)</f>
        <v>2005.6</v>
      </c>
      <c r="F55" s="149">
        <f>SUM(F56:F59)</f>
        <v>1845.4</v>
      </c>
      <c r="G55" s="150">
        <f>F55/E55</f>
        <v>0.9201236537694456</v>
      </c>
      <c r="H55" s="149">
        <f>SUM(H56:H59)</f>
        <v>1734.6</v>
      </c>
      <c r="I55" s="149">
        <f>SUM(I56:I59)</f>
        <v>254.4</v>
      </c>
      <c r="J55" s="150">
        <f>I55/H55</f>
        <v>0.14666205465236942</v>
      </c>
      <c r="K55" s="149">
        <f>SUM(K56:K59)</f>
        <v>1734.6</v>
      </c>
      <c r="L55" s="149">
        <f>SUM(L56:L59)</f>
        <v>472.7</v>
      </c>
      <c r="M55" s="150">
        <f>L55/K55</f>
        <v>0.27251239478842387</v>
      </c>
      <c r="N55" s="149">
        <f>SUM(N56:N59)</f>
        <v>2013.9</v>
      </c>
      <c r="O55" s="149">
        <f>SUM(O56:O59)</f>
        <v>1139.5999999999999</v>
      </c>
      <c r="P55" s="150">
        <f>O55/N55</f>
        <v>0.56586722280152935</v>
      </c>
      <c r="Q55" s="149">
        <f>SUM(Q56:Q59)</f>
        <v>2005.6</v>
      </c>
      <c r="R55" s="149">
        <f>SUM(R56:R59)</f>
        <v>1845.4</v>
      </c>
      <c r="S55" s="150">
        <f>R55/Q55</f>
        <v>0.9201236537694456</v>
      </c>
      <c r="T55" s="227"/>
    </row>
    <row r="56" spans="1:20" ht="28.2" customHeight="1">
      <c r="A56" s="225"/>
      <c r="B56" s="218"/>
      <c r="C56" s="218"/>
      <c r="D56" s="147" t="s">
        <v>37</v>
      </c>
      <c r="E56" s="146">
        <v>0</v>
      </c>
      <c r="F56" s="146">
        <v>0</v>
      </c>
      <c r="G56" s="154">
        <v>0</v>
      </c>
      <c r="H56" s="146">
        <v>0</v>
      </c>
      <c r="I56" s="146">
        <v>0</v>
      </c>
      <c r="J56" s="154">
        <v>0</v>
      </c>
      <c r="K56" s="146">
        <v>0</v>
      </c>
      <c r="L56" s="146">
        <v>0</v>
      </c>
      <c r="M56" s="154">
        <v>0</v>
      </c>
      <c r="N56" s="146">
        <v>0</v>
      </c>
      <c r="O56" s="146">
        <v>0</v>
      </c>
      <c r="P56" s="154">
        <v>0</v>
      </c>
      <c r="Q56" s="146">
        <v>0</v>
      </c>
      <c r="R56" s="146">
        <v>0</v>
      </c>
      <c r="S56" s="154">
        <v>0</v>
      </c>
      <c r="T56" s="228"/>
    </row>
    <row r="57" spans="1:20" ht="39" customHeight="1">
      <c r="A57" s="225"/>
      <c r="B57" s="218"/>
      <c r="C57" s="218"/>
      <c r="D57" s="147" t="s">
        <v>2</v>
      </c>
      <c r="E57" s="146">
        <v>0</v>
      </c>
      <c r="F57" s="146">
        <v>0</v>
      </c>
      <c r="G57" s="154">
        <v>0</v>
      </c>
      <c r="H57" s="146">
        <v>0</v>
      </c>
      <c r="I57" s="146">
        <v>0</v>
      </c>
      <c r="J57" s="154">
        <v>0</v>
      </c>
      <c r="K57" s="146">
        <v>0</v>
      </c>
      <c r="L57" s="146">
        <v>0</v>
      </c>
      <c r="M57" s="154">
        <v>0</v>
      </c>
      <c r="N57" s="146">
        <v>0</v>
      </c>
      <c r="O57" s="146">
        <v>0</v>
      </c>
      <c r="P57" s="154">
        <v>0</v>
      </c>
      <c r="Q57" s="146">
        <v>0</v>
      </c>
      <c r="R57" s="146">
        <v>0</v>
      </c>
      <c r="S57" s="154">
        <v>0</v>
      </c>
      <c r="T57" s="228"/>
    </row>
    <row r="58" spans="1:20" ht="35.4" customHeight="1">
      <c r="A58" s="225"/>
      <c r="B58" s="218"/>
      <c r="C58" s="218"/>
      <c r="D58" s="124" t="s">
        <v>43</v>
      </c>
      <c r="E58" s="146">
        <v>2005.6</v>
      </c>
      <c r="F58" s="146">
        <v>1845.4</v>
      </c>
      <c r="G58" s="154">
        <f>F58/E58</f>
        <v>0.9201236537694456</v>
      </c>
      <c r="H58" s="146">
        <v>1734.6</v>
      </c>
      <c r="I58" s="146">
        <v>254.4</v>
      </c>
      <c r="J58" s="154">
        <f>I58/H58</f>
        <v>0.14666205465236942</v>
      </c>
      <c r="K58" s="146">
        <v>1734.6</v>
      </c>
      <c r="L58" s="146">
        <v>472.7</v>
      </c>
      <c r="M58" s="154">
        <f>L58/K58</f>
        <v>0.27251239478842387</v>
      </c>
      <c r="N58" s="146">
        <v>2013.9</v>
      </c>
      <c r="O58" s="146">
        <v>1139.5999999999999</v>
      </c>
      <c r="P58" s="154">
        <f>O58/N58</f>
        <v>0.56586722280152935</v>
      </c>
      <c r="Q58" s="146">
        <v>2005.6</v>
      </c>
      <c r="R58" s="146">
        <v>1845.4</v>
      </c>
      <c r="S58" s="154">
        <f>R58/Q58</f>
        <v>0.9201236537694456</v>
      </c>
      <c r="T58" s="228"/>
    </row>
    <row r="59" spans="1:20" ht="37.200000000000003" customHeight="1">
      <c r="A59" s="226"/>
      <c r="B59" s="218"/>
      <c r="C59" s="218"/>
      <c r="D59" s="158" t="s">
        <v>263</v>
      </c>
      <c r="E59" s="146">
        <v>0</v>
      </c>
      <c r="F59" s="146">
        <v>0</v>
      </c>
      <c r="G59" s="154">
        <v>0</v>
      </c>
      <c r="H59" s="146">
        <v>0</v>
      </c>
      <c r="I59" s="146">
        <v>0</v>
      </c>
      <c r="J59" s="154">
        <v>0</v>
      </c>
      <c r="K59" s="146">
        <v>0</v>
      </c>
      <c r="L59" s="146">
        <v>0</v>
      </c>
      <c r="M59" s="154">
        <v>0</v>
      </c>
      <c r="N59" s="146">
        <v>0</v>
      </c>
      <c r="O59" s="146">
        <v>0</v>
      </c>
      <c r="P59" s="154">
        <v>0</v>
      </c>
      <c r="Q59" s="146">
        <v>0</v>
      </c>
      <c r="R59" s="146">
        <v>0</v>
      </c>
      <c r="S59" s="154">
        <v>0</v>
      </c>
      <c r="T59" s="228"/>
    </row>
    <row r="60" spans="1:20" ht="19.8" customHeight="1">
      <c r="A60" s="213"/>
      <c r="B60" s="215" t="s">
        <v>295</v>
      </c>
      <c r="C60" s="217" t="s">
        <v>300</v>
      </c>
      <c r="D60" s="156" t="s">
        <v>41</v>
      </c>
      <c r="E60" s="149">
        <f>SUM(E61:E64)</f>
        <v>2179.4</v>
      </c>
      <c r="F60" s="149">
        <f>SUM(F61:F64)</f>
        <v>2019.2000000000003</v>
      </c>
      <c r="G60" s="150">
        <f>F60/E60</f>
        <v>0.92649353032944859</v>
      </c>
      <c r="H60" s="149">
        <f>SUM(H61:H64)</f>
        <v>1908.4</v>
      </c>
      <c r="I60" s="149">
        <f>SUM(I61:I64)</f>
        <v>254.4</v>
      </c>
      <c r="J60" s="150">
        <f>I60/H60</f>
        <v>0.13330538671138126</v>
      </c>
      <c r="K60" s="149">
        <f>SUM(K61:K64)</f>
        <v>1908.4</v>
      </c>
      <c r="L60" s="149">
        <f>SUM(L61:L64)</f>
        <v>472.7</v>
      </c>
      <c r="M60" s="150">
        <f>L60/K60</f>
        <v>0.24769440368895407</v>
      </c>
      <c r="N60" s="149">
        <f>SUM(N61:N64)</f>
        <v>2187.7000000000003</v>
      </c>
      <c r="O60" s="149">
        <f>SUM(O61:O64)</f>
        <v>1166.5999999999999</v>
      </c>
      <c r="P60" s="150">
        <f>O60/N60</f>
        <v>0.53325410248205862</v>
      </c>
      <c r="Q60" s="149">
        <f>SUM(Q61:Q64)</f>
        <v>2179.4</v>
      </c>
      <c r="R60" s="149">
        <f>SUM(R61:R64)</f>
        <v>2019.2000000000003</v>
      </c>
      <c r="S60" s="150">
        <f>R60/Q60</f>
        <v>0.92649353032944859</v>
      </c>
      <c r="T60" s="219"/>
    </row>
    <row r="61" spans="1:20" ht="20.399999999999999" customHeight="1">
      <c r="A61" s="214"/>
      <c r="B61" s="216"/>
      <c r="C61" s="218"/>
      <c r="D61" s="147" t="s">
        <v>37</v>
      </c>
      <c r="E61" s="146">
        <f t="shared" ref="E61:F62" si="20">E56+E51</f>
        <v>0</v>
      </c>
      <c r="F61" s="146">
        <f t="shared" si="20"/>
        <v>0</v>
      </c>
      <c r="G61" s="154">
        <v>0</v>
      </c>
      <c r="H61" s="146">
        <f t="shared" ref="H61:I64" si="21">H56+H51</f>
        <v>0</v>
      </c>
      <c r="I61" s="146">
        <f t="shared" si="21"/>
        <v>0</v>
      </c>
      <c r="J61" s="154">
        <v>0</v>
      </c>
      <c r="K61" s="146">
        <f t="shared" ref="K61:L64" si="22">K56+K51</f>
        <v>0</v>
      </c>
      <c r="L61" s="146">
        <f t="shared" si="22"/>
        <v>0</v>
      </c>
      <c r="M61" s="154">
        <v>0</v>
      </c>
      <c r="N61" s="146">
        <f t="shared" ref="N61:O64" si="23">N56+N51</f>
        <v>0</v>
      </c>
      <c r="O61" s="146">
        <f t="shared" si="23"/>
        <v>0</v>
      </c>
      <c r="P61" s="154">
        <v>0</v>
      </c>
      <c r="Q61" s="146">
        <f t="shared" ref="Q61:R64" si="24">Q56+Q51</f>
        <v>0</v>
      </c>
      <c r="R61" s="146">
        <f t="shared" si="24"/>
        <v>0</v>
      </c>
      <c r="S61" s="154">
        <v>0</v>
      </c>
      <c r="T61" s="220"/>
    </row>
    <row r="62" spans="1:20" ht="30" customHeight="1">
      <c r="A62" s="214"/>
      <c r="B62" s="216"/>
      <c r="C62" s="218"/>
      <c r="D62" s="147" t="s">
        <v>2</v>
      </c>
      <c r="E62" s="146">
        <f t="shared" si="20"/>
        <v>86.9</v>
      </c>
      <c r="F62" s="146">
        <f t="shared" si="20"/>
        <v>86.9</v>
      </c>
      <c r="G62" s="154">
        <f>F62/E62</f>
        <v>1</v>
      </c>
      <c r="H62" s="146">
        <f t="shared" si="21"/>
        <v>86.9</v>
      </c>
      <c r="I62" s="146">
        <f t="shared" si="21"/>
        <v>0</v>
      </c>
      <c r="J62" s="154">
        <f>I62/H62</f>
        <v>0</v>
      </c>
      <c r="K62" s="146">
        <f t="shared" si="22"/>
        <v>86.9</v>
      </c>
      <c r="L62" s="146">
        <f t="shared" si="22"/>
        <v>0</v>
      </c>
      <c r="M62" s="154">
        <f>L62/K62</f>
        <v>0</v>
      </c>
      <c r="N62" s="146">
        <f t="shared" si="23"/>
        <v>86.9</v>
      </c>
      <c r="O62" s="146">
        <f t="shared" si="23"/>
        <v>13.5</v>
      </c>
      <c r="P62" s="154">
        <f>O62/N62</f>
        <v>0.15535097813578824</v>
      </c>
      <c r="Q62" s="146">
        <f t="shared" si="24"/>
        <v>86.9</v>
      </c>
      <c r="R62" s="146">
        <f t="shared" si="24"/>
        <v>86.9</v>
      </c>
      <c r="S62" s="154">
        <f>R62/Q62</f>
        <v>1</v>
      </c>
      <c r="T62" s="220"/>
    </row>
    <row r="63" spans="1:20" ht="16.2" customHeight="1">
      <c r="A63" s="214"/>
      <c r="B63" s="216"/>
      <c r="C63" s="218"/>
      <c r="D63" s="124" t="s">
        <v>43</v>
      </c>
      <c r="E63" s="146">
        <f>E58+E53</f>
        <v>2092.5</v>
      </c>
      <c r="F63" s="146">
        <f t="shared" ref="F63:F64" si="25">F58+F53</f>
        <v>1932.3000000000002</v>
      </c>
      <c r="G63" s="154">
        <f>F63/E63</f>
        <v>0.92344086021505389</v>
      </c>
      <c r="H63" s="146">
        <f t="shared" si="21"/>
        <v>1821.5</v>
      </c>
      <c r="I63" s="146">
        <f t="shared" si="21"/>
        <v>254.4</v>
      </c>
      <c r="J63" s="154">
        <f>I63/H63</f>
        <v>0.13966511117211089</v>
      </c>
      <c r="K63" s="146">
        <f t="shared" si="22"/>
        <v>1821.5</v>
      </c>
      <c r="L63" s="146">
        <f t="shared" si="22"/>
        <v>472.7</v>
      </c>
      <c r="M63" s="154">
        <f>L63/K63</f>
        <v>0.25951139171012899</v>
      </c>
      <c r="N63" s="146">
        <f t="shared" si="23"/>
        <v>2100.8000000000002</v>
      </c>
      <c r="O63" s="146">
        <f t="shared" si="23"/>
        <v>1153.0999999999999</v>
      </c>
      <c r="P63" s="154">
        <f>O63/N63</f>
        <v>0.54888613861386126</v>
      </c>
      <c r="Q63" s="146">
        <f t="shared" si="24"/>
        <v>2092.5</v>
      </c>
      <c r="R63" s="146">
        <f t="shared" si="24"/>
        <v>1932.3000000000002</v>
      </c>
      <c r="S63" s="154">
        <f>R63/Q63</f>
        <v>0.92344086021505389</v>
      </c>
      <c r="T63" s="220"/>
    </row>
    <row r="64" spans="1:20" ht="30" customHeight="1">
      <c r="A64" s="214"/>
      <c r="B64" s="216"/>
      <c r="C64" s="218"/>
      <c r="D64" s="158" t="s">
        <v>263</v>
      </c>
      <c r="E64" s="146">
        <f t="shared" ref="E64" si="26">E59+E54</f>
        <v>0</v>
      </c>
      <c r="F64" s="146">
        <f t="shared" si="25"/>
        <v>0</v>
      </c>
      <c r="G64" s="154">
        <v>0</v>
      </c>
      <c r="H64" s="146">
        <f t="shared" si="21"/>
        <v>0</v>
      </c>
      <c r="I64" s="146">
        <f t="shared" si="21"/>
        <v>0</v>
      </c>
      <c r="J64" s="154">
        <v>0</v>
      </c>
      <c r="K64" s="146">
        <f t="shared" si="22"/>
        <v>0</v>
      </c>
      <c r="L64" s="146">
        <f t="shared" si="22"/>
        <v>0</v>
      </c>
      <c r="M64" s="154">
        <v>0</v>
      </c>
      <c r="N64" s="146">
        <f t="shared" si="23"/>
        <v>0</v>
      </c>
      <c r="O64" s="146">
        <f t="shared" si="23"/>
        <v>0</v>
      </c>
      <c r="P64" s="154">
        <v>0</v>
      </c>
      <c r="Q64" s="146">
        <f t="shared" si="24"/>
        <v>0</v>
      </c>
      <c r="R64" s="146">
        <f t="shared" si="24"/>
        <v>0</v>
      </c>
      <c r="S64" s="154">
        <v>0</v>
      </c>
      <c r="T64" s="220"/>
    </row>
    <row r="65" spans="1:20" ht="13.8" customHeight="1">
      <c r="A65" s="305" t="s">
        <v>260</v>
      </c>
      <c r="B65" s="306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7"/>
    </row>
    <row r="66" spans="1:20" ht="22.5" customHeight="1">
      <c r="A66" s="290" t="s">
        <v>261</v>
      </c>
      <c r="B66" s="291"/>
      <c r="C66" s="291"/>
      <c r="D66" s="291"/>
      <c r="E66" s="291"/>
      <c r="F66" s="291"/>
      <c r="G66" s="291"/>
      <c r="H66" s="291"/>
      <c r="I66" s="291"/>
      <c r="J66" s="291"/>
      <c r="K66" s="291"/>
      <c r="L66" s="291"/>
      <c r="M66" s="291"/>
      <c r="N66" s="291"/>
      <c r="O66" s="291"/>
      <c r="P66" s="291"/>
      <c r="Q66" s="291"/>
      <c r="R66" s="291"/>
      <c r="S66" s="291"/>
      <c r="T66" s="292"/>
    </row>
    <row r="67" spans="1:20" ht="21" customHeight="1">
      <c r="A67" s="293" t="s">
        <v>299</v>
      </c>
      <c r="B67" s="294"/>
      <c r="C67" s="295"/>
      <c r="D67" s="156" t="s">
        <v>41</v>
      </c>
      <c r="E67" s="149">
        <f>SUM(E68:E71)</f>
        <v>0</v>
      </c>
      <c r="F67" s="149">
        <f>SUM(F68:F71)</f>
        <v>0</v>
      </c>
      <c r="G67" s="150">
        <v>0</v>
      </c>
      <c r="H67" s="149">
        <f>SUM(H68:H71)</f>
        <v>0</v>
      </c>
      <c r="I67" s="149">
        <f>SUM(I68:I71)</f>
        <v>0</v>
      </c>
      <c r="J67" s="150">
        <v>0</v>
      </c>
      <c r="K67" s="149">
        <f>SUM(K68:K71)</f>
        <v>0</v>
      </c>
      <c r="L67" s="149">
        <f>SUM(L68:L71)</f>
        <v>0</v>
      </c>
      <c r="M67" s="150">
        <v>0</v>
      </c>
      <c r="N67" s="149">
        <f>SUM(N68:N71)</f>
        <v>0</v>
      </c>
      <c r="O67" s="149">
        <f>SUM(O68:O71)</f>
        <v>0</v>
      </c>
      <c r="P67" s="150">
        <v>0</v>
      </c>
      <c r="Q67" s="149">
        <f>SUM(Q68:Q71)</f>
        <v>0</v>
      </c>
      <c r="R67" s="149">
        <f>SUM(R68:R71)</f>
        <v>0</v>
      </c>
      <c r="S67" s="150">
        <v>0</v>
      </c>
      <c r="T67" s="219"/>
    </row>
    <row r="68" spans="1:20" ht="29.4" customHeight="1">
      <c r="A68" s="296"/>
      <c r="B68" s="297"/>
      <c r="C68" s="298"/>
      <c r="D68" s="147" t="s">
        <v>37</v>
      </c>
      <c r="E68" s="146">
        <v>0</v>
      </c>
      <c r="F68" s="146">
        <v>0</v>
      </c>
      <c r="G68" s="154">
        <v>0</v>
      </c>
      <c r="H68" s="146">
        <v>0</v>
      </c>
      <c r="I68" s="146">
        <v>0</v>
      </c>
      <c r="J68" s="154">
        <v>0</v>
      </c>
      <c r="K68" s="146">
        <v>0</v>
      </c>
      <c r="L68" s="146">
        <v>0</v>
      </c>
      <c r="M68" s="154">
        <v>0</v>
      </c>
      <c r="N68" s="146">
        <v>0</v>
      </c>
      <c r="O68" s="146">
        <v>0</v>
      </c>
      <c r="P68" s="154">
        <v>0</v>
      </c>
      <c r="Q68" s="146">
        <v>0</v>
      </c>
      <c r="R68" s="146">
        <v>0</v>
      </c>
      <c r="S68" s="154">
        <v>0</v>
      </c>
      <c r="T68" s="220"/>
    </row>
    <row r="69" spans="1:20" ht="31.95" customHeight="1">
      <c r="A69" s="296"/>
      <c r="B69" s="297"/>
      <c r="C69" s="298"/>
      <c r="D69" s="147" t="s">
        <v>2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220"/>
    </row>
    <row r="70" spans="1:20" ht="19.2" customHeight="1">
      <c r="A70" s="296"/>
      <c r="B70" s="297"/>
      <c r="C70" s="298"/>
      <c r="D70" s="124" t="s">
        <v>43</v>
      </c>
      <c r="E70" s="146">
        <v>0</v>
      </c>
      <c r="F70" s="146">
        <v>0</v>
      </c>
      <c r="G70" s="154">
        <v>0</v>
      </c>
      <c r="H70" s="146">
        <v>0</v>
      </c>
      <c r="I70" s="146">
        <v>0</v>
      </c>
      <c r="J70" s="154">
        <v>0</v>
      </c>
      <c r="K70" s="146">
        <v>0</v>
      </c>
      <c r="L70" s="146">
        <v>0</v>
      </c>
      <c r="M70" s="154">
        <v>0</v>
      </c>
      <c r="N70" s="146">
        <v>0</v>
      </c>
      <c r="O70" s="146">
        <v>0</v>
      </c>
      <c r="P70" s="154">
        <v>0</v>
      </c>
      <c r="Q70" s="146">
        <v>0</v>
      </c>
      <c r="R70" s="146">
        <v>0</v>
      </c>
      <c r="S70" s="154">
        <v>0</v>
      </c>
      <c r="T70" s="220"/>
    </row>
    <row r="71" spans="1:20" ht="31.95" customHeight="1">
      <c r="A71" s="296"/>
      <c r="B71" s="297"/>
      <c r="C71" s="298"/>
      <c r="D71" s="158" t="s">
        <v>263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220"/>
    </row>
    <row r="72" spans="1:20" ht="22.8" customHeight="1">
      <c r="A72" s="293" t="s">
        <v>292</v>
      </c>
      <c r="B72" s="294"/>
      <c r="C72" s="295"/>
      <c r="D72" s="156" t="s">
        <v>41</v>
      </c>
      <c r="E72" s="149">
        <f>SUM(E73:E76)</f>
        <v>2179.4</v>
      </c>
      <c r="F72" s="149">
        <f>SUM(F73:F76)</f>
        <v>2019.2000000000003</v>
      </c>
      <c r="G72" s="150">
        <f>F72/E72</f>
        <v>0.92649353032944859</v>
      </c>
      <c r="H72" s="149">
        <f>SUM(H73:H76)</f>
        <v>1908.4</v>
      </c>
      <c r="I72" s="149">
        <f>SUM(I73:I76)</f>
        <v>254.4</v>
      </c>
      <c r="J72" s="150">
        <f>I72/H72</f>
        <v>0.13330538671138126</v>
      </c>
      <c r="K72" s="149">
        <f>SUM(K73:K76)</f>
        <v>1908.4</v>
      </c>
      <c r="L72" s="149">
        <f>SUM(L73:L76)</f>
        <v>472.7</v>
      </c>
      <c r="M72" s="150">
        <f>L72/K72</f>
        <v>0.24769440368895407</v>
      </c>
      <c r="N72" s="149">
        <f>SUM(N73:N76)</f>
        <v>2187.7000000000003</v>
      </c>
      <c r="O72" s="149">
        <f>SUM(O73:O76)</f>
        <v>1166.5999999999999</v>
      </c>
      <c r="P72" s="150">
        <f>O72/N72</f>
        <v>0.53325410248205862</v>
      </c>
      <c r="Q72" s="149">
        <f>SUM(Q73:Q76)</f>
        <v>2179.4</v>
      </c>
      <c r="R72" s="149">
        <f>SUM(R73:R76)</f>
        <v>2019.2000000000003</v>
      </c>
      <c r="S72" s="150">
        <f>R72/Q72</f>
        <v>0.92649353032944859</v>
      </c>
      <c r="T72" s="219"/>
    </row>
    <row r="73" spans="1:20" ht="21.6" customHeight="1">
      <c r="A73" s="296"/>
      <c r="B73" s="297"/>
      <c r="C73" s="298"/>
      <c r="D73" s="147" t="s">
        <v>37</v>
      </c>
      <c r="E73" s="149">
        <f t="shared" ref="E73:F76" si="27">E61</f>
        <v>0</v>
      </c>
      <c r="F73" s="149">
        <f t="shared" si="27"/>
        <v>0</v>
      </c>
      <c r="G73" s="154">
        <v>0</v>
      </c>
      <c r="H73" s="149">
        <f t="shared" ref="H73:I76" si="28">H61</f>
        <v>0</v>
      </c>
      <c r="I73" s="149">
        <f t="shared" si="28"/>
        <v>0</v>
      </c>
      <c r="J73" s="154">
        <v>0</v>
      </c>
      <c r="K73" s="149">
        <f t="shared" ref="K73:L76" si="29">K61</f>
        <v>0</v>
      </c>
      <c r="L73" s="149">
        <f t="shared" si="29"/>
        <v>0</v>
      </c>
      <c r="M73" s="154">
        <v>0</v>
      </c>
      <c r="N73" s="149">
        <f t="shared" ref="N73:O76" si="30">N61</f>
        <v>0</v>
      </c>
      <c r="O73" s="149">
        <f t="shared" si="30"/>
        <v>0</v>
      </c>
      <c r="P73" s="154">
        <v>0</v>
      </c>
      <c r="Q73" s="149">
        <f t="shared" ref="Q73:R76" si="31">Q61</f>
        <v>0</v>
      </c>
      <c r="R73" s="149">
        <f t="shared" si="31"/>
        <v>0</v>
      </c>
      <c r="S73" s="154">
        <v>0</v>
      </c>
      <c r="T73" s="220"/>
    </row>
    <row r="74" spans="1:20" ht="32.4" customHeight="1">
      <c r="A74" s="296"/>
      <c r="B74" s="297"/>
      <c r="C74" s="298"/>
      <c r="D74" s="147" t="s">
        <v>2</v>
      </c>
      <c r="E74" s="146">
        <f t="shared" si="27"/>
        <v>86.9</v>
      </c>
      <c r="F74" s="146">
        <f t="shared" si="27"/>
        <v>86.9</v>
      </c>
      <c r="G74" s="154">
        <f>F74/E74</f>
        <v>1</v>
      </c>
      <c r="H74" s="146">
        <f t="shared" si="28"/>
        <v>86.9</v>
      </c>
      <c r="I74" s="146">
        <f t="shared" si="28"/>
        <v>0</v>
      </c>
      <c r="J74" s="154">
        <f>I74/H74</f>
        <v>0</v>
      </c>
      <c r="K74" s="146">
        <f t="shared" si="29"/>
        <v>86.9</v>
      </c>
      <c r="L74" s="146">
        <f t="shared" si="29"/>
        <v>0</v>
      </c>
      <c r="M74" s="154">
        <f>L74/K74</f>
        <v>0</v>
      </c>
      <c r="N74" s="146">
        <f t="shared" si="30"/>
        <v>86.9</v>
      </c>
      <c r="O74" s="146">
        <f t="shared" si="30"/>
        <v>13.5</v>
      </c>
      <c r="P74" s="154">
        <f>O74/N74</f>
        <v>0.15535097813578824</v>
      </c>
      <c r="Q74" s="146">
        <f t="shared" si="31"/>
        <v>86.9</v>
      </c>
      <c r="R74" s="146">
        <f t="shared" si="31"/>
        <v>86.9</v>
      </c>
      <c r="S74" s="154">
        <f>R74/Q74</f>
        <v>1</v>
      </c>
      <c r="T74" s="220"/>
    </row>
    <row r="75" spans="1:20" ht="20.25" customHeight="1">
      <c r="A75" s="296"/>
      <c r="B75" s="297"/>
      <c r="C75" s="298"/>
      <c r="D75" s="124" t="s">
        <v>43</v>
      </c>
      <c r="E75" s="146">
        <f t="shared" si="27"/>
        <v>2092.5</v>
      </c>
      <c r="F75" s="146">
        <f t="shared" si="27"/>
        <v>1932.3000000000002</v>
      </c>
      <c r="G75" s="154">
        <f>F75/E75</f>
        <v>0.92344086021505389</v>
      </c>
      <c r="H75" s="146">
        <f t="shared" si="28"/>
        <v>1821.5</v>
      </c>
      <c r="I75" s="146">
        <f t="shared" si="28"/>
        <v>254.4</v>
      </c>
      <c r="J75" s="154">
        <f>I75/H75</f>
        <v>0.13966511117211089</v>
      </c>
      <c r="K75" s="146">
        <f t="shared" si="29"/>
        <v>1821.5</v>
      </c>
      <c r="L75" s="146">
        <f t="shared" si="29"/>
        <v>472.7</v>
      </c>
      <c r="M75" s="154">
        <f>L75/K75</f>
        <v>0.25951139171012899</v>
      </c>
      <c r="N75" s="146">
        <f t="shared" si="30"/>
        <v>2100.8000000000002</v>
      </c>
      <c r="O75" s="146">
        <f t="shared" si="30"/>
        <v>1153.0999999999999</v>
      </c>
      <c r="P75" s="154">
        <f>O75/N75</f>
        <v>0.54888613861386126</v>
      </c>
      <c r="Q75" s="146">
        <f t="shared" si="31"/>
        <v>2092.5</v>
      </c>
      <c r="R75" s="146">
        <f t="shared" si="31"/>
        <v>1932.3000000000002</v>
      </c>
      <c r="S75" s="154">
        <f>R75/Q75</f>
        <v>0.92344086021505389</v>
      </c>
      <c r="T75" s="220"/>
    </row>
    <row r="76" spans="1:20" ht="31.2" customHeight="1">
      <c r="A76" s="299"/>
      <c r="B76" s="300"/>
      <c r="C76" s="301"/>
      <c r="D76" s="158" t="s">
        <v>263</v>
      </c>
      <c r="E76" s="146">
        <f t="shared" si="27"/>
        <v>0</v>
      </c>
      <c r="F76" s="146">
        <f t="shared" si="27"/>
        <v>0</v>
      </c>
      <c r="G76" s="154">
        <v>0</v>
      </c>
      <c r="H76" s="146">
        <f t="shared" si="28"/>
        <v>0</v>
      </c>
      <c r="I76" s="146">
        <f t="shared" si="28"/>
        <v>0</v>
      </c>
      <c r="J76" s="154">
        <v>0</v>
      </c>
      <c r="K76" s="146">
        <f t="shared" si="29"/>
        <v>0</v>
      </c>
      <c r="L76" s="146">
        <f t="shared" si="29"/>
        <v>0</v>
      </c>
      <c r="M76" s="154">
        <v>0</v>
      </c>
      <c r="N76" s="146">
        <f t="shared" si="30"/>
        <v>0</v>
      </c>
      <c r="O76" s="146">
        <f t="shared" si="30"/>
        <v>0</v>
      </c>
      <c r="P76" s="154">
        <v>0</v>
      </c>
      <c r="Q76" s="146">
        <f t="shared" si="31"/>
        <v>0</v>
      </c>
      <c r="R76" s="146">
        <f t="shared" si="31"/>
        <v>0</v>
      </c>
      <c r="S76" s="154">
        <v>0</v>
      </c>
      <c r="T76" s="302"/>
    </row>
    <row r="77" spans="1:20" s="100" customFormat="1" ht="45.15" customHeight="1">
      <c r="A77" s="303" t="s">
        <v>274</v>
      </c>
      <c r="B77" s="304"/>
      <c r="C77" s="304"/>
      <c r="D77" s="304"/>
      <c r="E77" s="304"/>
      <c r="F77" s="304"/>
      <c r="G77" s="304"/>
      <c r="H77" s="304"/>
      <c r="I77" s="304"/>
      <c r="J77" s="304"/>
      <c r="K77" s="304"/>
      <c r="L77" s="304"/>
      <c r="M77" s="304"/>
      <c r="N77" s="304"/>
      <c r="O77" s="304"/>
      <c r="P77" s="304"/>
      <c r="Q77" s="304"/>
      <c r="R77" s="304"/>
      <c r="S77" s="304"/>
      <c r="T77" s="304"/>
    </row>
    <row r="78" spans="1:20" s="100" customFormat="1" ht="19.649999999999999" customHeight="1">
      <c r="A78" s="99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</row>
    <row r="79" spans="1:20" ht="19.649999999999999" customHeight="1">
      <c r="A79" s="289" t="s">
        <v>289</v>
      </c>
      <c r="B79" s="289"/>
      <c r="C79" s="289"/>
      <c r="D79" s="289"/>
      <c r="E79" s="289"/>
      <c r="F79" s="289"/>
      <c r="G79" s="289"/>
      <c r="H79" s="289"/>
      <c r="I79" s="289"/>
      <c r="J79" s="289"/>
      <c r="K79" s="289"/>
      <c r="L79" s="289"/>
      <c r="M79" s="289"/>
      <c r="N79" s="289"/>
      <c r="O79" s="289"/>
      <c r="P79" s="289"/>
      <c r="Q79" s="289"/>
      <c r="R79" s="289"/>
      <c r="S79" s="289"/>
      <c r="T79" s="106"/>
    </row>
    <row r="80" spans="1:20" ht="12.6" customHeight="1">
      <c r="A80" s="157"/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06"/>
    </row>
    <row r="81" spans="1:20" ht="16.5" customHeight="1">
      <c r="A81" s="288" t="s">
        <v>301</v>
      </c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288"/>
      <c r="M81" s="288"/>
      <c r="N81" s="288"/>
      <c r="O81" s="288"/>
      <c r="P81" s="288"/>
      <c r="Q81" s="288"/>
      <c r="R81" s="288"/>
      <c r="S81" s="288"/>
      <c r="T81" s="288"/>
    </row>
    <row r="82" spans="1:20" ht="14.4" customHeight="1">
      <c r="A82" s="109"/>
      <c r="B82" s="108"/>
      <c r="C82" s="108"/>
      <c r="D82" s="110"/>
      <c r="E82" s="111"/>
      <c r="F82" s="111"/>
      <c r="G82" s="111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</row>
    <row r="83" spans="1:20" ht="18">
      <c r="A83" s="109"/>
      <c r="B83" s="108"/>
      <c r="C83" s="108"/>
      <c r="D83" s="110"/>
      <c r="E83" s="111"/>
      <c r="F83" s="111"/>
      <c r="G83" s="111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</row>
    <row r="84" spans="1:20" ht="15.6">
      <c r="A84" s="286" t="s">
        <v>296</v>
      </c>
      <c r="B84" s="287"/>
      <c r="C84" s="119"/>
      <c r="D84" s="120"/>
      <c r="E84" s="121"/>
      <c r="F84" s="121"/>
      <c r="G84" s="121"/>
      <c r="H84" s="119"/>
      <c r="I84" s="119"/>
      <c r="J84" s="119"/>
      <c r="K84" s="119"/>
    </row>
    <row r="85" spans="1:20" ht="15.6">
      <c r="A85" s="118"/>
      <c r="B85" s="119"/>
      <c r="C85" s="119"/>
      <c r="D85" s="120"/>
      <c r="E85" s="121"/>
      <c r="F85" s="121"/>
      <c r="G85" s="121"/>
      <c r="H85" s="119"/>
      <c r="I85" s="119"/>
      <c r="J85" s="119"/>
      <c r="K85" s="119"/>
    </row>
    <row r="86" spans="1:20" ht="18">
      <c r="A86" s="288" t="s">
        <v>297</v>
      </c>
      <c r="B86" s="288"/>
      <c r="C86" s="288"/>
      <c r="D86" s="288"/>
      <c r="E86" s="288"/>
      <c r="F86" s="288"/>
      <c r="G86" s="288"/>
      <c r="H86" s="288"/>
      <c r="I86" s="288"/>
      <c r="J86" s="288"/>
      <c r="K86" s="288"/>
      <c r="L86" s="288"/>
      <c r="M86" s="288"/>
      <c r="N86" s="288"/>
      <c r="O86" s="288"/>
      <c r="P86" s="108"/>
      <c r="Q86" s="108"/>
      <c r="R86" s="108"/>
      <c r="S86" s="108"/>
    </row>
    <row r="87" spans="1:20">
      <c r="A87" s="102"/>
    </row>
    <row r="88" spans="1:20">
      <c r="A88" s="102"/>
    </row>
    <row r="89" spans="1:20">
      <c r="A89" s="102"/>
    </row>
    <row r="90" spans="1:20" ht="14.25" customHeight="1">
      <c r="A90" s="102"/>
    </row>
    <row r="91" spans="1:20">
      <c r="A91" s="103"/>
    </row>
    <row r="92" spans="1:20">
      <c r="A92" s="102"/>
    </row>
    <row r="93" spans="1:20">
      <c r="A93" s="102"/>
    </row>
    <row r="94" spans="1:20">
      <c r="A94" s="102"/>
    </row>
    <row r="95" spans="1:20">
      <c r="A95" s="102"/>
    </row>
    <row r="96" spans="1:20" ht="12.75" customHeight="1">
      <c r="A96" s="102"/>
    </row>
    <row r="97" spans="1:20">
      <c r="A97" s="103"/>
    </row>
    <row r="98" spans="1:20">
      <c r="A98" s="102"/>
    </row>
    <row r="99" spans="1:20" s="101" customFormat="1">
      <c r="A99" s="102"/>
      <c r="D99" s="104"/>
      <c r="E99" s="105"/>
      <c r="F99" s="105"/>
      <c r="G99" s="105"/>
      <c r="T99" s="95"/>
    </row>
    <row r="100" spans="1:20" s="101" customFormat="1">
      <c r="A100" s="102"/>
      <c r="D100" s="104"/>
      <c r="E100" s="105"/>
      <c r="F100" s="105"/>
      <c r="G100" s="105"/>
      <c r="T100" s="95"/>
    </row>
    <row r="101" spans="1:20" s="101" customFormat="1">
      <c r="A101" s="102"/>
      <c r="D101" s="104"/>
      <c r="E101" s="105"/>
      <c r="F101" s="105"/>
      <c r="G101" s="105"/>
      <c r="T101" s="95"/>
    </row>
    <row r="102" spans="1:20" s="101" customFormat="1">
      <c r="A102" s="102"/>
      <c r="D102" s="104"/>
      <c r="E102" s="105"/>
      <c r="F102" s="105"/>
      <c r="G102" s="105"/>
      <c r="T102" s="95"/>
    </row>
    <row r="108" spans="1:20" s="101" customFormat="1" ht="49.5" customHeight="1">
      <c r="D108" s="104"/>
      <c r="E108" s="105"/>
      <c r="F108" s="105"/>
      <c r="G108" s="105"/>
      <c r="T108" s="95"/>
    </row>
  </sheetData>
  <mergeCells count="57">
    <mergeCell ref="A50:A54"/>
    <mergeCell ref="B50:B54"/>
    <mergeCell ref="C50:C54"/>
    <mergeCell ref="A84:B84"/>
    <mergeCell ref="A86:O86"/>
    <mergeCell ref="A81:T81"/>
    <mergeCell ref="A79:S79"/>
    <mergeCell ref="A66:T66"/>
    <mergeCell ref="A67:C71"/>
    <mergeCell ref="T67:T71"/>
    <mergeCell ref="A72:C76"/>
    <mergeCell ref="T72:T76"/>
    <mergeCell ref="A77:T77"/>
    <mergeCell ref="A65:T65"/>
    <mergeCell ref="A55:A59"/>
    <mergeCell ref="T55:T59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8:S8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44:T44"/>
    <mergeCell ref="A45:A49"/>
    <mergeCell ref="B45:B49"/>
    <mergeCell ref="C45:C49"/>
    <mergeCell ref="T45:T49"/>
    <mergeCell ref="A60:A64"/>
    <mergeCell ref="B60:B64"/>
    <mergeCell ref="C60:C64"/>
    <mergeCell ref="T60:T64"/>
    <mergeCell ref="B55:B59"/>
    <mergeCell ref="C55:C59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"/>
  <sheetViews>
    <sheetView tabSelected="1" zoomScaleNormal="100" workbookViewId="0">
      <selection activeCell="A11" sqref="A11:S11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08"/>
      <c r="N1" s="308"/>
      <c r="O1" s="308"/>
      <c r="P1" s="308"/>
      <c r="Q1" s="308"/>
      <c r="R1" s="308"/>
      <c r="S1" s="114" t="s">
        <v>283</v>
      </c>
    </row>
    <row r="2" spans="1:46" ht="15.9" customHeight="1">
      <c r="A2" s="309" t="s">
        <v>302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23" t="s">
        <v>0</v>
      </c>
      <c r="B5" s="326" t="s">
        <v>272</v>
      </c>
      <c r="C5" s="326" t="s">
        <v>262</v>
      </c>
      <c r="D5" s="316" t="s">
        <v>294</v>
      </c>
      <c r="E5" s="317"/>
      <c r="F5" s="318"/>
      <c r="G5" s="310" t="s">
        <v>276</v>
      </c>
      <c r="H5" s="311"/>
      <c r="I5" s="312"/>
      <c r="J5" s="310" t="s">
        <v>277</v>
      </c>
      <c r="K5" s="311"/>
      <c r="L5" s="312"/>
      <c r="M5" s="310" t="s">
        <v>278</v>
      </c>
      <c r="N5" s="311"/>
      <c r="O5" s="312"/>
      <c r="P5" s="310" t="s">
        <v>279</v>
      </c>
      <c r="Q5" s="311"/>
      <c r="R5" s="312"/>
      <c r="S5" s="329" t="s">
        <v>271</v>
      </c>
    </row>
    <row r="6" spans="1:46" ht="64.8" customHeight="1">
      <c r="A6" s="324"/>
      <c r="B6" s="327"/>
      <c r="C6" s="327"/>
      <c r="D6" s="319"/>
      <c r="E6" s="320"/>
      <c r="F6" s="321"/>
      <c r="G6" s="313"/>
      <c r="H6" s="314"/>
      <c r="I6" s="315"/>
      <c r="J6" s="313"/>
      <c r="K6" s="314"/>
      <c r="L6" s="315"/>
      <c r="M6" s="313"/>
      <c r="N6" s="314"/>
      <c r="O6" s="315"/>
      <c r="P6" s="313"/>
      <c r="Q6" s="314"/>
      <c r="R6" s="315"/>
      <c r="S6" s="330"/>
    </row>
    <row r="7" spans="1:46" ht="20.100000000000001" customHeight="1">
      <c r="A7" s="325"/>
      <c r="B7" s="328"/>
      <c r="C7" s="328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31"/>
    </row>
    <row r="8" spans="1:46" ht="61.8" customHeight="1">
      <c r="A8" s="162">
        <v>1</v>
      </c>
      <c r="B8" s="163" t="s">
        <v>305</v>
      </c>
      <c r="C8" s="164">
        <v>531</v>
      </c>
      <c r="D8" s="165">
        <v>529</v>
      </c>
      <c r="E8" s="166">
        <v>529</v>
      </c>
      <c r="F8" s="167">
        <f>E8/D8</f>
        <v>1</v>
      </c>
      <c r="G8" s="332">
        <v>529</v>
      </c>
      <c r="H8" s="332">
        <v>529</v>
      </c>
      <c r="I8" s="333">
        <f>H8/G8</f>
        <v>1</v>
      </c>
      <c r="J8" s="332">
        <v>529</v>
      </c>
      <c r="K8" s="332">
        <v>529</v>
      </c>
      <c r="L8" s="333">
        <f>K8/J8</f>
        <v>1</v>
      </c>
      <c r="M8" s="332">
        <v>529</v>
      </c>
      <c r="N8" s="332">
        <v>529</v>
      </c>
      <c r="O8" s="333">
        <f>N8/M8</f>
        <v>1</v>
      </c>
      <c r="P8" s="332">
        <v>529</v>
      </c>
      <c r="Q8" s="332">
        <v>529</v>
      </c>
      <c r="R8" s="167">
        <f>Q8/P8</f>
        <v>1</v>
      </c>
      <c r="S8" s="168"/>
    </row>
    <row r="9" spans="1:46" s="116" customFormat="1">
      <c r="A9" s="131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46" s="116" customFormat="1">
      <c r="A10" s="131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46" s="116" customFormat="1" ht="29.4" customHeight="1">
      <c r="A11" s="322" t="s">
        <v>289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115"/>
    </row>
    <row r="12" spans="1:46" s="116" customFormat="1">
      <c r="A12" s="117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46" s="116" customFormat="1">
      <c r="A13" s="117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46" s="106" customFormat="1" ht="21.6" customHeight="1">
      <c r="A14" s="288" t="s">
        <v>301</v>
      </c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</row>
    <row r="15" spans="1:46" s="106" customFormat="1">
      <c r="A15" s="118"/>
      <c r="B15" s="119"/>
      <c r="C15" s="119"/>
      <c r="D15" s="120"/>
      <c r="E15" s="120"/>
      <c r="F15" s="120"/>
      <c r="G15" s="121"/>
      <c r="H15" s="121"/>
      <c r="I15" s="121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19"/>
      <c r="AL15" s="119"/>
      <c r="AM15" s="119"/>
      <c r="AN15" s="122"/>
      <c r="AO15" s="122"/>
      <c r="AP15" s="122"/>
    </row>
    <row r="16" spans="1:46">
      <c r="A16" s="128"/>
    </row>
  </sheetData>
  <mergeCells count="13">
    <mergeCell ref="A14:S14"/>
    <mergeCell ref="A5:A7"/>
    <mergeCell ref="B5:B7"/>
    <mergeCell ref="C5:C7"/>
    <mergeCell ref="J5:L6"/>
    <mergeCell ref="M5:O6"/>
    <mergeCell ref="P5:R6"/>
    <mergeCell ref="S5:S7"/>
    <mergeCell ref="M1:R1"/>
    <mergeCell ref="A2:R2"/>
    <mergeCell ref="G5:I6"/>
    <mergeCell ref="D5:F6"/>
    <mergeCell ref="A11:S11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2025-04-02T09:59:29Z</cp:lastPrinted>
  <dcterms:created xsi:type="dcterms:W3CDTF">2011-05-17T05:04:33Z</dcterms:created>
  <dcterms:modified xsi:type="dcterms:W3CDTF">2025-04-02T09:59:33Z</dcterms:modified>
</cp:coreProperties>
</file>