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Транспорт\"/>
    </mc:Choice>
  </mc:AlternateContent>
  <bookViews>
    <workbookView xWindow="0" yWindow="0" windowWidth="23040" windowHeight="7308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'!$D$2:$D$133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'!$A$1:$T$110</definedName>
  </definedNames>
  <calcPr calcId="162913"/>
</workbook>
</file>

<file path=xl/calcChain.xml><?xml version="1.0" encoding="utf-8"?>
<calcChain xmlns="http://schemas.openxmlformats.org/spreadsheetml/2006/main">
  <c r="S99" i="13" l="1"/>
  <c r="P99" i="13"/>
  <c r="M99" i="13"/>
  <c r="J99" i="13"/>
  <c r="G99" i="13"/>
  <c r="G16" i="13"/>
  <c r="J16" i="13"/>
  <c r="M16" i="13"/>
  <c r="P16" i="13"/>
  <c r="S16" i="13"/>
  <c r="S26" i="13"/>
  <c r="M26" i="13"/>
  <c r="J26" i="13"/>
  <c r="P26" i="13"/>
  <c r="G26" i="13"/>
  <c r="G41" i="13"/>
  <c r="J87" i="13"/>
  <c r="M87" i="13"/>
  <c r="P87" i="13"/>
  <c r="S87" i="13"/>
  <c r="G87" i="13"/>
  <c r="S72" i="13"/>
  <c r="P72" i="13"/>
  <c r="G72" i="13"/>
  <c r="S57" i="13"/>
  <c r="G57" i="13"/>
  <c r="P57" i="13"/>
  <c r="J47" i="13"/>
  <c r="M47" i="13"/>
  <c r="M70" i="13"/>
  <c r="M73" i="13"/>
  <c r="M67" i="13"/>
  <c r="M57" i="13"/>
  <c r="J67" i="13"/>
  <c r="J60" i="13"/>
  <c r="J62" i="13"/>
  <c r="J57" i="13" l="1"/>
  <c r="R101" i="13" l="1"/>
  <c r="Q101" i="13"/>
  <c r="Q100" i="13"/>
  <c r="Q99" i="13"/>
  <c r="R98" i="13"/>
  <c r="Q98" i="13"/>
  <c r="O101" i="13"/>
  <c r="N101" i="13"/>
  <c r="O99" i="13"/>
  <c r="O98" i="13"/>
  <c r="N98" i="13"/>
  <c r="L101" i="13"/>
  <c r="K101" i="13"/>
  <c r="L99" i="13"/>
  <c r="L98" i="13"/>
  <c r="K98" i="13"/>
  <c r="I101" i="13"/>
  <c r="I99" i="13"/>
  <c r="I98" i="13"/>
  <c r="H98" i="13"/>
  <c r="F101" i="13"/>
  <c r="F98" i="13"/>
  <c r="E101" i="13"/>
  <c r="E100" i="13"/>
  <c r="E99" i="13"/>
  <c r="E98" i="13"/>
  <c r="R89" i="13"/>
  <c r="Q89" i="13"/>
  <c r="Q88" i="13"/>
  <c r="Q87" i="13"/>
  <c r="R86" i="13"/>
  <c r="Q86" i="13"/>
  <c r="O89" i="13"/>
  <c r="N89" i="13"/>
  <c r="O87" i="13"/>
  <c r="O86" i="13"/>
  <c r="N86" i="13"/>
  <c r="L89" i="13"/>
  <c r="K89" i="13"/>
  <c r="L87" i="13"/>
  <c r="L86" i="13"/>
  <c r="K86" i="13"/>
  <c r="I89" i="13"/>
  <c r="I87" i="13"/>
  <c r="I86" i="13"/>
  <c r="H86" i="13"/>
  <c r="F89" i="13"/>
  <c r="F86" i="13"/>
  <c r="E89" i="13"/>
  <c r="E88" i="13"/>
  <c r="E87" i="13"/>
  <c r="E86" i="13"/>
  <c r="R49" i="13"/>
  <c r="Q49" i="13"/>
  <c r="R48" i="13"/>
  <c r="R88" i="13" s="1"/>
  <c r="R100" i="13" s="1"/>
  <c r="Q48" i="13"/>
  <c r="R47" i="13"/>
  <c r="S47" i="13" s="1"/>
  <c r="Q47" i="13"/>
  <c r="R46" i="13"/>
  <c r="Q46" i="13"/>
  <c r="O49" i="13"/>
  <c r="N49" i="13"/>
  <c r="O48" i="13"/>
  <c r="O88" i="13" s="1"/>
  <c r="O100" i="13" s="1"/>
  <c r="N48" i="13"/>
  <c r="N88" i="13" s="1"/>
  <c r="N100" i="13" s="1"/>
  <c r="O47" i="13"/>
  <c r="N47" i="13"/>
  <c r="O46" i="13"/>
  <c r="N46" i="13"/>
  <c r="L49" i="13"/>
  <c r="L48" i="13"/>
  <c r="L88" i="13" s="1"/>
  <c r="L100" i="13" s="1"/>
  <c r="L47" i="13"/>
  <c r="L46" i="13"/>
  <c r="K49" i="13"/>
  <c r="K48" i="13"/>
  <c r="K88" i="13" s="1"/>
  <c r="K100" i="13" s="1"/>
  <c r="K47" i="13"/>
  <c r="K87" i="13" s="1"/>
  <c r="K99" i="13" s="1"/>
  <c r="K46" i="13"/>
  <c r="I49" i="13"/>
  <c r="I48" i="13"/>
  <c r="I88" i="13" s="1"/>
  <c r="I100" i="13" s="1"/>
  <c r="I47" i="13"/>
  <c r="I46" i="13"/>
  <c r="H49" i="13"/>
  <c r="H89" i="13" s="1"/>
  <c r="H101" i="13" s="1"/>
  <c r="H48" i="13"/>
  <c r="H88" i="13" s="1"/>
  <c r="H100" i="13" s="1"/>
  <c r="H47" i="13"/>
  <c r="H87" i="13" s="1"/>
  <c r="H99" i="13" s="1"/>
  <c r="H46" i="13"/>
  <c r="F49" i="13"/>
  <c r="F48" i="13"/>
  <c r="F88" i="13" s="1"/>
  <c r="F100" i="13" s="1"/>
  <c r="F47" i="13"/>
  <c r="G47" i="13" s="1"/>
  <c r="F46" i="13"/>
  <c r="E49" i="13"/>
  <c r="E48" i="13"/>
  <c r="E47" i="13"/>
  <c r="E46" i="13"/>
  <c r="S83" i="13"/>
  <c r="P83" i="13"/>
  <c r="M83" i="13"/>
  <c r="J83" i="13"/>
  <c r="G83" i="13"/>
  <c r="R80" i="13"/>
  <c r="Q80" i="13"/>
  <c r="O80" i="13"/>
  <c r="N80" i="13"/>
  <c r="L80" i="13"/>
  <c r="K80" i="13"/>
  <c r="I80" i="13"/>
  <c r="H80" i="13"/>
  <c r="F80" i="13"/>
  <c r="E80" i="13"/>
  <c r="S78" i="13"/>
  <c r="P78" i="13"/>
  <c r="M78" i="13"/>
  <c r="J78" i="13"/>
  <c r="G78" i="13"/>
  <c r="R75" i="13"/>
  <c r="Q75" i="13"/>
  <c r="O75" i="13"/>
  <c r="N75" i="13"/>
  <c r="L75" i="13"/>
  <c r="K75" i="13"/>
  <c r="I75" i="13"/>
  <c r="H75" i="13"/>
  <c r="F75" i="13"/>
  <c r="E75" i="13"/>
  <c r="R87" i="13" l="1"/>
  <c r="R99" i="13" s="1"/>
  <c r="F87" i="13"/>
  <c r="F99" i="13" s="1"/>
  <c r="P47" i="13"/>
  <c r="N87" i="13"/>
  <c r="N99" i="13" s="1"/>
  <c r="M80" i="13"/>
  <c r="M75" i="13"/>
  <c r="J80" i="13"/>
  <c r="G75" i="13"/>
  <c r="S75" i="13"/>
  <c r="P75" i="13"/>
  <c r="J75" i="13"/>
  <c r="G80" i="13"/>
  <c r="P80" i="13"/>
  <c r="S80" i="13"/>
  <c r="I85" i="13" l="1"/>
  <c r="S73" i="13"/>
  <c r="P73" i="13"/>
  <c r="G73" i="13"/>
  <c r="R70" i="13"/>
  <c r="Q70" i="13"/>
  <c r="O70" i="13"/>
  <c r="N70" i="13"/>
  <c r="L70" i="13"/>
  <c r="K70" i="13"/>
  <c r="I70" i="13"/>
  <c r="H70" i="13"/>
  <c r="F70" i="13"/>
  <c r="E70" i="13"/>
  <c r="G53" i="13"/>
  <c r="S68" i="13"/>
  <c r="P68" i="13"/>
  <c r="M68" i="13"/>
  <c r="J68" i="13"/>
  <c r="G68" i="13"/>
  <c r="R65" i="13"/>
  <c r="Q65" i="13"/>
  <c r="O65" i="13"/>
  <c r="N65" i="13"/>
  <c r="L65" i="13"/>
  <c r="K65" i="13"/>
  <c r="I65" i="13"/>
  <c r="H65" i="13"/>
  <c r="F65" i="13"/>
  <c r="E65" i="13"/>
  <c r="S63" i="13"/>
  <c r="P63" i="13"/>
  <c r="M63" i="13"/>
  <c r="J63" i="13"/>
  <c r="G63" i="13"/>
  <c r="R60" i="13"/>
  <c r="Q60" i="13"/>
  <c r="O60" i="13"/>
  <c r="N60" i="13"/>
  <c r="L60" i="13"/>
  <c r="K60" i="13"/>
  <c r="I60" i="13"/>
  <c r="H60" i="13"/>
  <c r="F60" i="13"/>
  <c r="E60" i="13"/>
  <c r="R85" i="13" l="1"/>
  <c r="S85" i="13" s="1"/>
  <c r="O85" i="13"/>
  <c r="H85" i="13"/>
  <c r="J85" i="13" s="1"/>
  <c r="L85" i="13"/>
  <c r="Q85" i="13"/>
  <c r="N85" i="13"/>
  <c r="K85" i="13"/>
  <c r="P70" i="13"/>
  <c r="M60" i="13"/>
  <c r="M65" i="13"/>
  <c r="J65" i="13"/>
  <c r="S70" i="13"/>
  <c r="G70" i="13"/>
  <c r="S65" i="13"/>
  <c r="P65" i="13"/>
  <c r="G65" i="13"/>
  <c r="P60" i="13"/>
  <c r="S60" i="13"/>
  <c r="G60" i="13"/>
  <c r="P85" i="13" l="1"/>
  <c r="M85" i="13"/>
  <c r="R10" i="14"/>
  <c r="R8" i="14"/>
  <c r="O10" i="14"/>
  <c r="O8" i="14"/>
  <c r="L8" i="14"/>
  <c r="I8" i="14"/>
  <c r="F10" i="14"/>
  <c r="F8" i="14"/>
  <c r="S53" i="13" l="1"/>
  <c r="P53" i="13"/>
  <c r="M53" i="13"/>
  <c r="J53" i="13"/>
  <c r="R50" i="13"/>
  <c r="Q50" i="13"/>
  <c r="O50" i="13"/>
  <c r="N50" i="13"/>
  <c r="L50" i="13"/>
  <c r="K50" i="13"/>
  <c r="I50" i="13"/>
  <c r="H50" i="13"/>
  <c r="F50" i="13"/>
  <c r="E50" i="13"/>
  <c r="M50" i="13" l="1"/>
  <c r="S50" i="13"/>
  <c r="P50" i="13"/>
  <c r="J50" i="13"/>
  <c r="G50" i="13"/>
  <c r="F43" i="13" l="1"/>
  <c r="F41" i="13"/>
  <c r="F40" i="13"/>
  <c r="E43" i="13"/>
  <c r="E41" i="13"/>
  <c r="E40" i="13"/>
  <c r="R28" i="13"/>
  <c r="R26" i="13"/>
  <c r="R25" i="13"/>
  <c r="Q28" i="13"/>
  <c r="Q26" i="13"/>
  <c r="Q25" i="13"/>
  <c r="O28" i="13"/>
  <c r="O26" i="13"/>
  <c r="O25" i="13"/>
  <c r="N28" i="13"/>
  <c r="N26" i="13"/>
  <c r="N25" i="13"/>
  <c r="L28" i="13"/>
  <c r="L26" i="13"/>
  <c r="L25" i="13"/>
  <c r="K28" i="13"/>
  <c r="K26" i="13"/>
  <c r="K25" i="13"/>
  <c r="I28" i="13"/>
  <c r="I26" i="13"/>
  <c r="I25" i="13"/>
  <c r="H28" i="13"/>
  <c r="H26" i="13"/>
  <c r="H25" i="13"/>
  <c r="F28" i="13"/>
  <c r="F26" i="13"/>
  <c r="F25" i="13"/>
  <c r="E28" i="13"/>
  <c r="E26" i="13"/>
  <c r="E25" i="13"/>
  <c r="R27" i="13" l="1"/>
  <c r="Q27" i="13"/>
  <c r="R92" i="13" l="1"/>
  <c r="Q92" i="13"/>
  <c r="O92" i="13"/>
  <c r="N92" i="13"/>
  <c r="L92" i="13"/>
  <c r="K92" i="13"/>
  <c r="F92" i="13"/>
  <c r="E92" i="13"/>
  <c r="I92" i="13"/>
  <c r="H92" i="13"/>
  <c r="K27" i="13" l="1"/>
  <c r="L27" i="13"/>
  <c r="E18" i="13"/>
  <c r="R55" i="13"/>
  <c r="Q55" i="13"/>
  <c r="O55" i="13"/>
  <c r="N55" i="13"/>
  <c r="L55" i="13"/>
  <c r="K55" i="13"/>
  <c r="I55" i="13"/>
  <c r="H55" i="13"/>
  <c r="K15" i="13"/>
  <c r="L15" i="13"/>
  <c r="Q15" i="13"/>
  <c r="R15" i="13"/>
  <c r="Q18" i="13"/>
  <c r="R18" i="13"/>
  <c r="F27" i="13" l="1"/>
  <c r="F42" i="13"/>
  <c r="E27" i="13"/>
  <c r="E42" i="13"/>
  <c r="G42" i="13" s="1"/>
  <c r="P55" i="13"/>
  <c r="S55" i="13"/>
  <c r="M55" i="13"/>
  <c r="L17" i="13"/>
  <c r="J88" i="13"/>
  <c r="J55" i="13"/>
  <c r="S48" i="13"/>
  <c r="Q45" i="13"/>
  <c r="O27" i="13"/>
  <c r="O15" i="13"/>
  <c r="N27" i="13"/>
  <c r="N15" i="13"/>
  <c r="I27" i="13"/>
  <c r="I16" i="13"/>
  <c r="I15" i="13"/>
  <c r="H27" i="13"/>
  <c r="H16" i="13"/>
  <c r="H15" i="13"/>
  <c r="H18" i="13"/>
  <c r="M88" i="13"/>
  <c r="S58" i="13"/>
  <c r="P58" i="13"/>
  <c r="M58" i="13"/>
  <c r="J58" i="13"/>
  <c r="G58" i="13"/>
  <c r="F55" i="13"/>
  <c r="E55" i="13"/>
  <c r="O18" i="13"/>
  <c r="N18" i="13"/>
  <c r="L18" i="13"/>
  <c r="K18" i="13"/>
  <c r="I18" i="13"/>
  <c r="M27" i="13" l="1"/>
  <c r="L45" i="13"/>
  <c r="K17" i="13"/>
  <c r="M17" i="13" s="1"/>
  <c r="R45" i="13"/>
  <c r="S45" i="13" s="1"/>
  <c r="K45" i="13"/>
  <c r="M45" i="13" s="1"/>
  <c r="G48" i="13"/>
  <c r="S88" i="13"/>
  <c r="F45" i="13"/>
  <c r="G55" i="13"/>
  <c r="H45" i="13"/>
  <c r="P48" i="13"/>
  <c r="P88" i="13"/>
  <c r="M48" i="13"/>
  <c r="N45" i="13"/>
  <c r="J48" i="13"/>
  <c r="O45" i="13"/>
  <c r="I45" i="13"/>
  <c r="P45" i="13" l="1"/>
  <c r="J45" i="13"/>
  <c r="F18" i="13" l="1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100" i="13"/>
  <c r="E16" i="13"/>
  <c r="E24" i="13"/>
  <c r="K97" i="13"/>
  <c r="F39" i="13"/>
  <c r="J24" i="13" l="1"/>
  <c r="S24" i="13"/>
  <c r="P24" i="13"/>
  <c r="L16" i="13"/>
  <c r="L24" i="13"/>
  <c r="K16" i="13"/>
  <c r="K14" i="13" s="1"/>
  <c r="K24" i="13"/>
  <c r="L97" i="13"/>
  <c r="M97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N97" i="13"/>
  <c r="I97" i="13"/>
  <c r="S100" i="13"/>
  <c r="G100" i="13"/>
  <c r="Q97" i="13"/>
  <c r="P100" i="13"/>
  <c r="H97" i="13"/>
  <c r="J100" i="13"/>
  <c r="G27" i="13"/>
  <c r="F17" i="13"/>
  <c r="F24" i="13"/>
  <c r="G24" i="13" s="1"/>
  <c r="M24" i="13" l="1"/>
  <c r="L14" i="13"/>
  <c r="M14" i="13" s="1"/>
  <c r="O97" i="13"/>
  <c r="P97" i="13" s="1"/>
  <c r="R97" i="13"/>
  <c r="S97" i="13" s="1"/>
  <c r="G17" i="13"/>
  <c r="F14" i="13"/>
  <c r="G14" i="13" s="1"/>
  <c r="J9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85" i="13" l="1"/>
  <c r="F85" i="13"/>
  <c r="F97" i="13"/>
  <c r="G88" i="13"/>
  <c r="G85" i="13" l="1"/>
  <c r="E97" i="13"/>
  <c r="G97" i="13"/>
</calcChain>
</file>

<file path=xl/sharedStrings.xml><?xml version="1.0" encoding="utf-8"?>
<sst xmlns="http://schemas.openxmlformats.org/spreadsheetml/2006/main" count="710" uniqueCount="323">
  <si>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</si>
  <si>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</si>
  <si>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</si>
  <si>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</si>
  <si>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</si>
  <si>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</si>
  <si>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</si>
  <si>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</si>
  <si>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</si>
  <si>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</si>
  <si>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</si>
  <si>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</si>
  <si>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</si>
  <si>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</si>
  <si>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</si>
  <si>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</si>
  <si>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</si>
  <si>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</si>
  <si>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</si>
  <si>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</si>
  <si>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</si>
  <si>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</si>
  <si>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</si>
  <si>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</si>
  <si>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</si>
  <si>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</si>
  <si>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</si>
  <si>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</si>
  <si>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</si>
  <si>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</si>
  <si>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</si>
  <si>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</si>
  <si>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</si>
  <si>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</si>
  <si>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</si>
  <si>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</si>
  <si>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</si>
  <si>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</si>
  <si>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</si>
  <si>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</si>
  <si>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</si>
  <si>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</si>
  <si>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</si>
  <si>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</si>
  <si>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</si>
  <si>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</si>
  <si>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</si>
  <si>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</si>
  <si>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</si>
  <si>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</si>
  <si>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</si>
  <si>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</si>
  <si>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</si>
  <si>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</si>
  <si>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</si>
  <si>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</si>
  <si>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</si>
  <si>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</si>
  <si>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</si>
  <si>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</si>
  <si>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</si>
  <si>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</si>
  <si>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</si>
  <si>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</si>
  <si>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</si>
  <si>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</si>
  <si>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</si>
  <si>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</si>
  <si>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</si>
  <si>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</si>
  <si>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</si>
  <si>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</si>
  <si>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</si>
  <si>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</si>
  <si>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</si>
  <si>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</si>
  <si>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</si>
  <si>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</si>
  <si>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</si>
  <si>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</si>
  <si>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</si>
  <si>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</si>
  <si>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</si>
  <si>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</si>
  <si>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</si>
  <si>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</si>
  <si>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</si>
  <si>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</si>
  <si>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</si>
  <si>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</si>
  <si>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</si>
  <si>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</si>
  <si>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</si>
  <si>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</si>
  <si>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</si>
  <si>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</si>
  <si>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</si>
  <si>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</si>
  <si>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</si>
  <si>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</si>
  <si>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</si>
  <si>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</si>
  <si>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</si>
  <si>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</si>
  <si>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</si>
  <si>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</si>
  <si>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</si>
  <si>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</si>
  <si>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</si>
  <si>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</si>
  <si>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</si>
  <si>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</si>
  <si>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</si>
  <si>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</si>
  <si>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</si>
  <si>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</si>
  <si>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</si>
  <si>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</si>
  <si>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</si>
  <si>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</si>
  <si>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</si>
  <si>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</si>
  <si>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</si>
  <si>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</si>
  <si>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</si>
  <si>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</si>
  <si>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</si>
  <si>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</si>
  <si>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</si>
  <si>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</si>
  <si>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</si>
  <si>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</si>
  <si>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</si>
  <si>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</si>
  <si>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</si>
  <si>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</si>
  <si>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</si>
  <si>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</si>
  <si>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</si>
  <si>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</si>
  <si>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</si>
  <si>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</si>
  <si>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</si>
  <si>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</si>
  <si>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</si>
  <si>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</si>
  <si>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</si>
  <si>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</si>
  <si>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</si>
  <si>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</si>
  <si>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</si>
  <si>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</si>
  <si>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</si>
  <si>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</si>
  <si>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</si>
  <si>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</si>
  <si>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</si>
  <si>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</si>
  <si>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</si>
  <si>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</si>
  <si>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</si>
  <si>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</si>
  <si>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</si>
  <si>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</si>
  <si>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</si>
  <si>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</si>
  <si>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</si>
  <si>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</si>
  <si>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</si>
  <si>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</si>
  <si>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</si>
  <si>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</si>
  <si>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</si>
  <si>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</si>
  <si>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</si>
  <si>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</si>
  <si>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</si>
  <si>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</si>
  <si>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</si>
  <si>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</si>
  <si>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</si>
  <si>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</si>
  <si>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</si>
  <si>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</si>
  <si>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</si>
  <si>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</si>
  <si>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</si>
  <si>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</si>
  <si>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</si>
  <si>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</si>
  <si>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</si>
  <si>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</si>
  <si>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</si>
  <si>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</si>
  <si>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</si>
  <si>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</si>
  <si>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</si>
  <si>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</si>
  <si>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</si>
  <si>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</si>
  <si>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</si>
  <si>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</si>
  <si>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</si>
  <si>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</si>
  <si>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</si>
  <si>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</si>
  <si>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</si>
  <si>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</si>
  <si>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</si>
  <si>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</si>
  <si>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</si>
  <si>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</si>
  <si>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</si>
  <si>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</si>
  <si>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</si>
  <si>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</si>
  <si>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</si>
  <si>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</si>
  <si>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</si>
  <si>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</si>
  <si>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</si>
  <si>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</si>
  <si>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</si>
  <si>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</si>
  <si>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</si>
  <si>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</si>
  <si>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</si>
  <si>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</si>
  <si>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</si>
  <si>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</si>
  <si>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</si>
  <si>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</si>
  <si>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</si>
  <si>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</si>
  <si>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</si>
  <si>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</si>
  <si>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</si>
  <si>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</si>
  <si>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</si>
  <si>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</si>
  <si>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</si>
  <si>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</si>
  <si>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</si>
  <si>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</si>
  <si>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</si>
  <si>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</si>
  <si>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</si>
  <si>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</si>
  <si>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</si>
  <si>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</si>
  <si>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</si>
  <si>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</si>
  <si>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</si>
  <si>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</si>
  <si>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</si>
  <si>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</si>
  <si>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</si>
  <si>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</si>
  <si>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</si>
  <si>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</si>
  <si>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</si>
  <si>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</si>
  <si>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</si>
  <si>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</si>
  <si>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</si>
  <si>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</si>
  <si>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</si>
  <si>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</si>
  <si>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</si>
  <si>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</si>
  <si>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</si>
  <si>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</si>
  <si>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</si>
  <si>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</si>
  <si>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</si>
  <si>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</si>
  <si>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</si>
  <si>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</si>
  <si>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</si>
  <si>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</si>
  <si>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</si>
  <si>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</si>
  <si>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</si>
  <si>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</si>
  <si>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</si>
  <si>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</si>
  <si>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</si>
  <si>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</si>
  <si>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</si>
  <si>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</si>
  <si>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</si>
  <si>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</si>
  <si>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</si>
  <si>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</si>
  <si>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</si>
  <si>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</si>
  <si>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</si>
  <si>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</si>
  <si>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1.1.2.</t>
  </si>
  <si>
    <t>Ответственный исполнитель:  Отдел благоустройства, земельных и имущественных отношений администрации поселения</t>
  </si>
  <si>
    <t>Отдел благоустройства, земельных и имущественных отношений администрации поселения</t>
  </si>
  <si>
    <t xml:space="preserve"> Отдел благоустройства, земельных и имущественных отношений администрации поселения</t>
  </si>
  <si>
    <t>Ответственный исполнитель:   Отдел благоустройства, земельных и имущественных отношений администрации поселения</t>
  </si>
  <si>
    <t>1.1.3.</t>
  </si>
  <si>
    <t>1.1.4.</t>
  </si>
  <si>
    <t>1.1.5.</t>
  </si>
  <si>
    <t>Целевые показатели муниципальной программы "Развитие транспортной системы и повышение безопасности дорожного движения на территории городского поселения Излучинск"</t>
  </si>
  <si>
    <t>"Развитие транспортной системы и повышение безопасности дорожного движения на территории городского поселения Излучинск"</t>
  </si>
  <si>
    <t xml:space="preserve">Постановление администрации городского поселения Излучинск от 24.11.2021 г № 599 «Об утверждении муниципальной программы «Развитие транспортной системы и повышение безопасности дорожного движения на территории городского поселения Излучинск» (в редакции от 28.12.2024 № 638) 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</si>
  <si>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на 31 декабря отчетного года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</si>
  <si>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</si>
  <si>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Прирост протяженности автомобильных дорог общего пользования местного значения на территории городского поселения Излучинск,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</si>
  <si>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 xml:space="preserve">Комплекс процессных мероприятий «Обеспечение сохранности автомобильных дорог общего пользования, безопасных условий движения на дорогах» </t>
  </si>
  <si>
    <t>1.1.1. Мероприятие (результат) «Организовано содержание внутрипоселковых автомобильных дорог городского поселения»</t>
  </si>
  <si>
    <t>Мероприятие (результат) «Осуществлен ремонт асфальтобетонного покрытия автомобильной дороги по ул. Савкинская в пгт. Излучинск»</t>
  </si>
  <si>
    <t>Мероприятие (результат) «Осуществлен ремонт дорожного покрытия внутрипоселковых дорог в пгт. Излучинск: «Ремонт асфальтобетонного покрытия от пивзавода до старой автостанции (ул. Набережная) в пгт. Излучинск», «Ремонт асфальтобетонного покрытия от ФОК по ул. Набережной до пивзавода в пгт. Излучинск»</t>
  </si>
  <si>
    <t>Мероприятие (результат) «Осуществлен ремонт асфальтобетонного покрытия автомобильной дороги на базу отдыха «Лесная сказка», Нижневартовского района»</t>
  </si>
  <si>
    <t>Мероприятие (результат) «Осуществлен ремонт внутрипоселковых дорог в пгт. Излучинск (ул. Таежная,  ул. Энергетиков, автомобильная дорога на Стрежевой до Стеллы (ул. Пионерная))»</t>
  </si>
  <si>
    <t>1.1.6.</t>
  </si>
  <si>
    <t>Мероприятие (результат) «Организовано содержание подъездных автомобильных дорог городского поселения»</t>
  </si>
  <si>
    <t>1.1.7.</t>
  </si>
  <si>
    <t>Мероприятие (результат) «Реализованы мероприятия по повышению безопасности дорожного движения»</t>
  </si>
  <si>
    <t>Исполнитель: Драная Марина Сергеевна, главный специалист отдела благоустройства, земельных и имущественных отношений администрации поселения, тел.: 8 (3466) 28-13-12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</si>
</sst>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5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5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3" borderId="29" xfId="0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165" fontId="6" fillId="0" borderId="5" xfId="0" applyNumberFormat="1" applyFont="1" applyFill="1" applyBorder="1" applyAlignment="1" applyProtection="1">
      <alignment horizontal="left" vertical="top" wrapText="1"/>
    </xf>
    <xf numFmtId="49" fontId="6" fillId="0" borderId="10" xfId="0" applyNumberFormat="1" applyFont="1" applyFill="1" applyBorder="1" applyAlignment="1" applyProtection="1">
      <alignment horizontal="center" vertical="top" wrapText="1"/>
    </xf>
    <xf numFmtId="49" fontId="6" fillId="0" borderId="8" xfId="0" applyNumberFormat="1" applyFont="1" applyFill="1" applyBorder="1" applyAlignment="1" applyProtection="1">
      <alignment horizontal="center" vertical="top" wrapText="1"/>
    </xf>
    <xf numFmtId="49" fontId="6" fillId="0" borderId="5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77" t="s">
        <v>39</v>
      </c>
      <c r="B1" s="178"/>
      <c r="C1" s="179" t="s">
        <v>40</v>
      </c>
      <c r="D1" s="180" t="s">
        <v>44</v>
      </c>
      <c r="E1" s="181"/>
      <c r="F1" s="182"/>
      <c r="G1" s="180" t="s">
        <v>17</v>
      </c>
      <c r="H1" s="181"/>
      <c r="I1" s="182"/>
      <c r="J1" s="180" t="s">
        <v>18</v>
      </c>
      <c r="K1" s="181"/>
      <c r="L1" s="182"/>
      <c r="M1" s="180" t="s">
        <v>22</v>
      </c>
      <c r="N1" s="181"/>
      <c r="O1" s="182"/>
      <c r="P1" s="183" t="s">
        <v>23</v>
      </c>
      <c r="Q1" s="184"/>
      <c r="R1" s="180" t="s">
        <v>24</v>
      </c>
      <c r="S1" s="181"/>
      <c r="T1" s="182"/>
      <c r="U1" s="180" t="s">
        <v>25</v>
      </c>
      <c r="V1" s="181"/>
      <c r="W1" s="182"/>
      <c r="X1" s="183" t="s">
        <v>26</v>
      </c>
      <c r="Y1" s="185"/>
      <c r="Z1" s="184"/>
      <c r="AA1" s="183" t="s">
        <v>27</v>
      </c>
      <c r="AB1" s="184"/>
      <c r="AC1" s="180" t="s">
        <v>28</v>
      </c>
      <c r="AD1" s="181"/>
      <c r="AE1" s="182"/>
      <c r="AF1" s="180" t="s">
        <v>29</v>
      </c>
      <c r="AG1" s="181"/>
      <c r="AH1" s="182"/>
      <c r="AI1" s="180" t="s">
        <v>30</v>
      </c>
      <c r="AJ1" s="181"/>
      <c r="AK1" s="182"/>
      <c r="AL1" s="183" t="s">
        <v>31</v>
      </c>
      <c r="AM1" s="184"/>
      <c r="AN1" s="180" t="s">
        <v>32</v>
      </c>
      <c r="AO1" s="181"/>
      <c r="AP1" s="182"/>
      <c r="AQ1" s="180" t="s">
        <v>33</v>
      </c>
      <c r="AR1" s="181"/>
      <c r="AS1" s="182"/>
      <c r="AT1" s="180" t="s">
        <v>34</v>
      </c>
      <c r="AU1" s="181"/>
      <c r="AV1" s="182"/>
    </row>
    <row r="2" spans="1:48" ht="39" customHeight="1">
      <c r="A2" s="178"/>
      <c r="B2" s="178"/>
      <c r="C2" s="179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79" t="s">
        <v>82</v>
      </c>
      <c r="B3" s="179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79"/>
      <c r="B4" s="179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79"/>
      <c r="B5" s="179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79"/>
      <c r="B6" s="179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79"/>
      <c r="B7" s="179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79"/>
      <c r="B8" s="179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79"/>
      <c r="B9" s="179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6" t="s">
        <v>57</v>
      </c>
      <c r="B1" s="186"/>
      <c r="C1" s="186"/>
      <c r="D1" s="186"/>
      <c r="E1" s="186"/>
    </row>
    <row r="2" spans="1:5">
      <c r="A2" s="12"/>
      <c r="B2" s="12"/>
      <c r="C2" s="12"/>
      <c r="D2" s="12"/>
      <c r="E2" s="12"/>
    </row>
    <row r="3" spans="1:5">
      <c r="A3" s="187" t="s">
        <v>129</v>
      </c>
      <c r="B3" s="187"/>
      <c r="C3" s="187"/>
      <c r="D3" s="187"/>
      <c r="E3" s="187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88" t="s">
        <v>78</v>
      </c>
      <c r="B26" s="188"/>
      <c r="C26" s="188"/>
      <c r="D26" s="188"/>
      <c r="E26" s="188"/>
    </row>
    <row r="27" spans="1:5">
      <c r="A27" s="28"/>
      <c r="B27" s="28"/>
      <c r="C27" s="28"/>
      <c r="D27" s="28"/>
      <c r="E27" s="28"/>
    </row>
    <row r="28" spans="1:5">
      <c r="A28" s="188" t="s">
        <v>79</v>
      </c>
      <c r="B28" s="188"/>
      <c r="C28" s="188"/>
      <c r="D28" s="188"/>
      <c r="E28" s="188"/>
    </row>
    <row r="29" spans="1:5">
      <c r="A29" s="188"/>
      <c r="B29" s="188"/>
      <c r="C29" s="188"/>
      <c r="D29" s="188"/>
      <c r="E29" s="188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2" t="s">
        <v>45</v>
      </c>
      <c r="C3" s="202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89" t="s">
        <v>1</v>
      </c>
      <c r="B5" s="196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89"/>
      <c r="B6" s="196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89"/>
      <c r="B7" s="196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89" t="s">
        <v>3</v>
      </c>
      <c r="B8" s="196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190" t="s">
        <v>204</v>
      </c>
      <c r="N8" s="191"/>
      <c r="O8" s="192"/>
      <c r="P8" s="56"/>
      <c r="Q8" s="56"/>
    </row>
    <row r="9" spans="1:256" ht="33.9" customHeight="1">
      <c r="A9" s="189"/>
      <c r="B9" s="196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89" t="s">
        <v>4</v>
      </c>
      <c r="B10" s="196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89"/>
      <c r="B11" s="196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89" t="s">
        <v>5</v>
      </c>
      <c r="B12" s="196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89"/>
      <c r="B13" s="196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89" t="s">
        <v>9</v>
      </c>
      <c r="B14" s="196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89"/>
      <c r="B15" s="196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07"/>
      <c r="AJ16" s="207"/>
      <c r="AK16" s="207"/>
      <c r="AZ16" s="207"/>
      <c r="BA16" s="207"/>
      <c r="BB16" s="207"/>
      <c r="BQ16" s="207"/>
      <c r="BR16" s="207"/>
      <c r="BS16" s="207"/>
      <c r="CH16" s="207"/>
      <c r="CI16" s="207"/>
      <c r="CJ16" s="207"/>
      <c r="CY16" s="207"/>
      <c r="CZ16" s="207"/>
      <c r="DA16" s="207"/>
      <c r="DP16" s="207"/>
      <c r="DQ16" s="207"/>
      <c r="DR16" s="207"/>
      <c r="EG16" s="207"/>
      <c r="EH16" s="207"/>
      <c r="EI16" s="207"/>
      <c r="EX16" s="207"/>
      <c r="EY16" s="207"/>
      <c r="EZ16" s="207"/>
      <c r="FO16" s="207"/>
      <c r="FP16" s="207"/>
      <c r="FQ16" s="207"/>
      <c r="GF16" s="207"/>
      <c r="GG16" s="207"/>
      <c r="GH16" s="207"/>
      <c r="GW16" s="207"/>
      <c r="GX16" s="207"/>
      <c r="GY16" s="207"/>
      <c r="HN16" s="207"/>
      <c r="HO16" s="207"/>
      <c r="HP16" s="207"/>
      <c r="IE16" s="207"/>
      <c r="IF16" s="207"/>
      <c r="IG16" s="207"/>
      <c r="IV16" s="207"/>
    </row>
    <row r="17" spans="1:17" ht="320.25" customHeight="1">
      <c r="A17" s="189" t="s">
        <v>6</v>
      </c>
      <c r="B17" s="196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89"/>
      <c r="B18" s="196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89" t="s">
        <v>7</v>
      </c>
      <c r="B19" s="196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89"/>
      <c r="B20" s="196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89" t="s">
        <v>8</v>
      </c>
      <c r="B21" s="196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89"/>
      <c r="B22" s="196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193" t="s">
        <v>14</v>
      </c>
      <c r="B23" s="198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195"/>
      <c r="B24" s="198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197" t="s">
        <v>15</v>
      </c>
      <c r="B25" s="198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197"/>
      <c r="B26" s="198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89" t="s">
        <v>93</v>
      </c>
      <c r="B31" s="196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89"/>
      <c r="B32" s="196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89" t="s">
        <v>95</v>
      </c>
      <c r="B34" s="196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89"/>
      <c r="B35" s="196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5" t="s">
        <v>97</v>
      </c>
      <c r="B36" s="203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6"/>
      <c r="B37" s="204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89" t="s">
        <v>99</v>
      </c>
      <c r="B39" s="196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13" t="s">
        <v>246</v>
      </c>
      <c r="I39" s="214"/>
      <c r="J39" s="214"/>
      <c r="K39" s="214"/>
      <c r="L39" s="214"/>
      <c r="M39" s="214"/>
      <c r="N39" s="214"/>
      <c r="O39" s="215"/>
      <c r="P39" s="55" t="s">
        <v>188</v>
      </c>
      <c r="Q39" s="56"/>
    </row>
    <row r="40" spans="1:17" ht="39.9" customHeight="1">
      <c r="A40" s="189" t="s">
        <v>10</v>
      </c>
      <c r="B40" s="196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89" t="s">
        <v>100</v>
      </c>
      <c r="B41" s="196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89"/>
      <c r="B42" s="196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89" t="s">
        <v>102</v>
      </c>
      <c r="B43" s="196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10" t="s">
        <v>191</v>
      </c>
      <c r="H43" s="211"/>
      <c r="I43" s="211"/>
      <c r="J43" s="211"/>
      <c r="K43" s="211"/>
      <c r="L43" s="211"/>
      <c r="M43" s="211"/>
      <c r="N43" s="211"/>
      <c r="O43" s="212"/>
      <c r="P43" s="56"/>
      <c r="Q43" s="56"/>
    </row>
    <row r="44" spans="1:17" ht="39.9" customHeight="1">
      <c r="A44" s="189"/>
      <c r="B44" s="196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89" t="s">
        <v>104</v>
      </c>
      <c r="B45" s="196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89" t="s">
        <v>12</v>
      </c>
      <c r="B46" s="196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0" t="s">
        <v>107</v>
      </c>
      <c r="B47" s="203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1"/>
      <c r="B48" s="204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0" t="s">
        <v>108</v>
      </c>
      <c r="B49" s="203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1"/>
      <c r="B50" s="204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89" t="s">
        <v>110</v>
      </c>
      <c r="B51" s="196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89"/>
      <c r="B52" s="196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89" t="s">
        <v>113</v>
      </c>
      <c r="B53" s="196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89"/>
      <c r="B54" s="196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89" t="s">
        <v>114</v>
      </c>
      <c r="B55" s="196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89"/>
      <c r="B56" s="196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89" t="s">
        <v>116</v>
      </c>
      <c r="B57" s="196" t="s">
        <v>117</v>
      </c>
      <c r="C57" s="53" t="s">
        <v>20</v>
      </c>
      <c r="D57" s="93" t="s">
        <v>234</v>
      </c>
      <c r="E57" s="92"/>
      <c r="F57" s="92" t="s">
        <v>235</v>
      </c>
      <c r="G57" s="199" t="s">
        <v>232</v>
      </c>
      <c r="H57" s="199"/>
      <c r="I57" s="92" t="s">
        <v>236</v>
      </c>
      <c r="J57" s="92" t="s">
        <v>237</v>
      </c>
      <c r="K57" s="190" t="s">
        <v>238</v>
      </c>
      <c r="L57" s="191"/>
      <c r="M57" s="191"/>
      <c r="N57" s="191"/>
      <c r="O57" s="192"/>
      <c r="P57" s="88" t="s">
        <v>198</v>
      </c>
      <c r="Q57" s="56"/>
    </row>
    <row r="58" spans="1:17" ht="39.9" customHeight="1">
      <c r="A58" s="189"/>
      <c r="B58" s="196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193" t="s">
        <v>119</v>
      </c>
      <c r="B59" s="193" t="s">
        <v>118</v>
      </c>
      <c r="C59" s="193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194"/>
      <c r="B60" s="194"/>
      <c r="C60" s="194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194"/>
      <c r="B61" s="194"/>
      <c r="C61" s="195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195"/>
      <c r="B62" s="195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89" t="s">
        <v>120</v>
      </c>
      <c r="B63" s="196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89"/>
      <c r="B64" s="196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197" t="s">
        <v>122</v>
      </c>
      <c r="B65" s="198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197"/>
      <c r="B66" s="198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89" t="s">
        <v>124</v>
      </c>
      <c r="B67" s="196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89"/>
      <c r="B68" s="196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0" t="s">
        <v>126</v>
      </c>
      <c r="B69" s="203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1"/>
      <c r="B70" s="204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08" t="s">
        <v>254</v>
      </c>
      <c r="C73" s="208"/>
      <c r="D73" s="208"/>
      <c r="E73" s="208"/>
      <c r="F73" s="208"/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09" t="s">
        <v>215</v>
      </c>
      <c r="C79" s="209"/>
      <c r="D79" s="209"/>
      <c r="E79" s="209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3"/>
  <sheetViews>
    <sheetView tabSelected="1" topLeftCell="A87" zoomScale="80" zoomScaleNormal="80" zoomScaleSheetLayoutView="90" zoomScalePageLayoutView="80" workbookViewId="0">
      <selection activeCell="S99" sqref="S99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81" t="s">
        <v>291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</row>
    <row r="3" spans="1:20" s="96" customFormat="1" ht="17.25" customHeight="1">
      <c r="A3" s="282" t="s">
        <v>307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</row>
    <row r="4" spans="1:20" s="97" customFormat="1" ht="24" customHeight="1">
      <c r="A4" s="283" t="s">
        <v>290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</row>
    <row r="5" spans="1:20" s="97" customFormat="1" ht="24" customHeight="1">
      <c r="A5" s="248" t="s">
        <v>308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</row>
    <row r="6" spans="1:20" s="97" customFormat="1" ht="12.6" customHeight="1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0" s="97" customFormat="1" ht="24" customHeight="1">
      <c r="A7" s="250" t="s">
        <v>299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</row>
    <row r="8" spans="1:20" s="97" customFormat="1" ht="18.600000000000001" customHeight="1">
      <c r="A8" s="279" t="s">
        <v>275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127"/>
    </row>
    <row r="9" spans="1:20" ht="13.8" thickBot="1">
      <c r="A9" s="284"/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132" t="s">
        <v>257</v>
      </c>
    </row>
    <row r="10" spans="1:20" ht="15" customHeight="1">
      <c r="A10" s="285" t="s">
        <v>0</v>
      </c>
      <c r="B10" s="288" t="s">
        <v>282</v>
      </c>
      <c r="C10" s="288" t="s">
        <v>259</v>
      </c>
      <c r="D10" s="288" t="s">
        <v>40</v>
      </c>
      <c r="E10" s="291" t="s">
        <v>256</v>
      </c>
      <c r="F10" s="292"/>
      <c r="G10" s="293"/>
      <c r="H10" s="294" t="s">
        <v>255</v>
      </c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6" t="s">
        <v>273</v>
      </c>
    </row>
    <row r="11" spans="1:20" ht="28.5" customHeight="1">
      <c r="A11" s="286"/>
      <c r="B11" s="289"/>
      <c r="C11" s="289"/>
      <c r="D11" s="289"/>
      <c r="E11" s="299" t="s">
        <v>293</v>
      </c>
      <c r="F11" s="299" t="s">
        <v>270</v>
      </c>
      <c r="G11" s="300" t="s">
        <v>19</v>
      </c>
      <c r="H11" s="302" t="s">
        <v>284</v>
      </c>
      <c r="I11" s="303"/>
      <c r="J11" s="304"/>
      <c r="K11" s="260" t="s">
        <v>285</v>
      </c>
      <c r="L11" s="261"/>
      <c r="M11" s="262"/>
      <c r="N11" s="260" t="s">
        <v>286</v>
      </c>
      <c r="O11" s="261"/>
      <c r="P11" s="262"/>
      <c r="Q11" s="260" t="s">
        <v>287</v>
      </c>
      <c r="R11" s="261"/>
      <c r="S11" s="262"/>
      <c r="T11" s="297"/>
    </row>
    <row r="12" spans="1:20" ht="25.8" customHeight="1">
      <c r="A12" s="287"/>
      <c r="B12" s="290"/>
      <c r="C12" s="290"/>
      <c r="D12" s="290"/>
      <c r="E12" s="290"/>
      <c r="F12" s="290"/>
      <c r="G12" s="301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98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65">
        <v>10</v>
      </c>
      <c r="K13" s="141">
        <v>11</v>
      </c>
      <c r="L13" s="140">
        <v>12</v>
      </c>
      <c r="M13" s="165">
        <v>13</v>
      </c>
      <c r="N13" s="141">
        <v>14</v>
      </c>
      <c r="O13" s="140">
        <v>15</v>
      </c>
      <c r="P13" s="165">
        <v>16</v>
      </c>
      <c r="Q13" s="141">
        <v>17</v>
      </c>
      <c r="R13" s="140">
        <v>18</v>
      </c>
      <c r="S13" s="166">
        <v>19</v>
      </c>
      <c r="T13" s="143">
        <v>44</v>
      </c>
    </row>
    <row r="14" spans="1:20" ht="19.649999999999999" customHeight="1">
      <c r="A14" s="270" t="s">
        <v>269</v>
      </c>
      <c r="B14" s="271"/>
      <c r="C14" s="272"/>
      <c r="D14" s="144" t="s">
        <v>258</v>
      </c>
      <c r="E14" s="149">
        <f>SUM(E15:E18)</f>
        <v>134889.40000000002</v>
      </c>
      <c r="F14" s="149">
        <f>SUM(F15:F18)</f>
        <v>132029.29999999999</v>
      </c>
      <c r="G14" s="150">
        <f>F14/E14</f>
        <v>0.9787967030767426</v>
      </c>
      <c r="H14" s="149">
        <f>SUM(H15:H18)</f>
        <v>58191.799999999996</v>
      </c>
      <c r="I14" s="149">
        <f>SUM(I15:I18)</f>
        <v>4996.1000000000004</v>
      </c>
      <c r="J14" s="150">
        <f>I14/H14</f>
        <v>8.5855739124756428E-2</v>
      </c>
      <c r="K14" s="149">
        <f>SUM(K15:K18)</f>
        <v>67250.600000000006</v>
      </c>
      <c r="L14" s="149">
        <f>SUM(L15:L18)</f>
        <v>11036.6</v>
      </c>
      <c r="M14" s="150">
        <f>L14/K14</f>
        <v>0.16411154696017582</v>
      </c>
      <c r="N14" s="149">
        <f>SUM(N15:N18)</f>
        <v>150040.6</v>
      </c>
      <c r="O14" s="149">
        <f>SUM(O15:O18)</f>
        <v>51520.200000000004</v>
      </c>
      <c r="P14" s="150">
        <f>O14/N14</f>
        <v>0.34337505981714284</v>
      </c>
      <c r="Q14" s="149">
        <f>SUM(Q15:Q18)</f>
        <v>134889.40000000002</v>
      </c>
      <c r="R14" s="149">
        <f>SUM(R15:R18)</f>
        <v>132029.29999999999</v>
      </c>
      <c r="S14" s="150">
        <f>R14/Q14</f>
        <v>0.9787967030767426</v>
      </c>
      <c r="T14" s="263"/>
    </row>
    <row r="15" spans="1:20" ht="24" customHeight="1">
      <c r="A15" s="273"/>
      <c r="B15" s="274"/>
      <c r="C15" s="274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36"/>
    </row>
    <row r="16" spans="1:20" ht="29.4" customHeight="1">
      <c r="A16" s="273"/>
      <c r="B16" s="274"/>
      <c r="C16" s="274"/>
      <c r="D16" s="147" t="s">
        <v>2</v>
      </c>
      <c r="E16" s="146">
        <f t="shared" si="0"/>
        <v>74829</v>
      </c>
      <c r="F16" s="146">
        <f t="shared" si="0"/>
        <v>74828.900000000009</v>
      </c>
      <c r="G16" s="154">
        <f>F16/E16</f>
        <v>0.99999866361971979</v>
      </c>
      <c r="H16" s="146">
        <f t="shared" si="1"/>
        <v>27011.899999999998</v>
      </c>
      <c r="I16" s="146">
        <f t="shared" si="1"/>
        <v>0</v>
      </c>
      <c r="J16" s="154">
        <f>I16/H16</f>
        <v>0</v>
      </c>
      <c r="K16" s="146">
        <f t="shared" si="2"/>
        <v>26945.5</v>
      </c>
      <c r="L16" s="146">
        <f t="shared" si="2"/>
        <v>0</v>
      </c>
      <c r="M16" s="154">
        <f>L16/K16</f>
        <v>0</v>
      </c>
      <c r="N16" s="146">
        <f t="shared" si="3"/>
        <v>88585.2</v>
      </c>
      <c r="O16" s="146">
        <f t="shared" si="3"/>
        <v>5702.8</v>
      </c>
      <c r="P16" s="154">
        <f>O16/N16</f>
        <v>6.4376442114484136E-2</v>
      </c>
      <c r="Q16" s="146">
        <f t="shared" si="4"/>
        <v>74829</v>
      </c>
      <c r="R16" s="146">
        <f t="shared" si="4"/>
        <v>74828.900000000009</v>
      </c>
      <c r="S16" s="154">
        <f>R16/Q16</f>
        <v>0.99999866361971979</v>
      </c>
      <c r="T16" s="236"/>
    </row>
    <row r="17" spans="1:20" ht="21" customHeight="1">
      <c r="A17" s="273"/>
      <c r="B17" s="274"/>
      <c r="C17" s="274"/>
      <c r="D17" s="123" t="s">
        <v>43</v>
      </c>
      <c r="E17" s="146">
        <f t="shared" si="0"/>
        <v>60060.400000000009</v>
      </c>
      <c r="F17" s="146">
        <f t="shared" si="0"/>
        <v>57200.399999999994</v>
      </c>
      <c r="G17" s="154">
        <f>F17/E17</f>
        <v>0.9523812695220143</v>
      </c>
      <c r="H17" s="146">
        <f t="shared" si="1"/>
        <v>31179.899999999998</v>
      </c>
      <c r="I17" s="146">
        <f t="shared" si="1"/>
        <v>4996.1000000000004</v>
      </c>
      <c r="J17" s="154">
        <f>I17/H17</f>
        <v>0.16023463834072593</v>
      </c>
      <c r="K17" s="146">
        <f t="shared" si="2"/>
        <v>40305.1</v>
      </c>
      <c r="L17" s="146">
        <f t="shared" si="2"/>
        <v>11036.6</v>
      </c>
      <c r="M17" s="154">
        <f>L17/K17</f>
        <v>0.27382638921625307</v>
      </c>
      <c r="N17" s="146">
        <f t="shared" si="3"/>
        <v>61455.4</v>
      </c>
      <c r="O17" s="146">
        <f t="shared" si="3"/>
        <v>45817.4</v>
      </c>
      <c r="P17" s="154">
        <f>O17/N17</f>
        <v>0.74553904132102311</v>
      </c>
      <c r="Q17" s="146">
        <f t="shared" si="4"/>
        <v>60060.400000000009</v>
      </c>
      <c r="R17" s="146">
        <f t="shared" si="4"/>
        <v>57200.399999999994</v>
      </c>
      <c r="S17" s="154">
        <f>R17/Q17</f>
        <v>0.9523812695220143</v>
      </c>
      <c r="T17" s="236"/>
    </row>
    <row r="18" spans="1:20" ht="30.75" customHeight="1">
      <c r="A18" s="273"/>
      <c r="B18" s="274"/>
      <c r="C18" s="275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36"/>
    </row>
    <row r="19" spans="1:20" ht="17.399999999999999" hidden="1" customHeight="1">
      <c r="A19" s="251" t="s">
        <v>280</v>
      </c>
      <c r="B19" s="264"/>
      <c r="C19" s="265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66"/>
      <c r="B20" s="267"/>
      <c r="C20" s="268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66"/>
      <c r="B21" s="267"/>
      <c r="C21" s="268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66"/>
      <c r="B22" s="267"/>
      <c r="C22" s="268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66"/>
      <c r="B23" s="267"/>
      <c r="C23" s="268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51" t="s">
        <v>281</v>
      </c>
      <c r="B24" s="264"/>
      <c r="C24" s="265"/>
      <c r="D24" s="148" t="s">
        <v>41</v>
      </c>
      <c r="E24" s="149">
        <f>SUM(E25:E28)</f>
        <v>134889.40000000002</v>
      </c>
      <c r="F24" s="149">
        <f>SUM(F25:F28)</f>
        <v>132029.29999999999</v>
      </c>
      <c r="G24" s="150">
        <f>F24/E24</f>
        <v>0.9787967030767426</v>
      </c>
      <c r="H24" s="149">
        <f>SUM(H25:H28)</f>
        <v>58191.799999999996</v>
      </c>
      <c r="I24" s="149">
        <f>SUM(I25:I28)</f>
        <v>4996.1000000000004</v>
      </c>
      <c r="J24" s="150">
        <f>I24/H24</f>
        <v>8.5855739124756428E-2</v>
      </c>
      <c r="K24" s="149">
        <f>SUM(K25:K28)</f>
        <v>67250.600000000006</v>
      </c>
      <c r="L24" s="149">
        <f>SUM(L25:L28)</f>
        <v>11036.6</v>
      </c>
      <c r="M24" s="150">
        <f>L24/K24</f>
        <v>0.16411154696017582</v>
      </c>
      <c r="N24" s="149">
        <f>SUM(N25:N28)</f>
        <v>150040.6</v>
      </c>
      <c r="O24" s="149">
        <f>SUM(O25:O28)</f>
        <v>51520.200000000004</v>
      </c>
      <c r="P24" s="150">
        <f>O24/N24</f>
        <v>0.34337505981714284</v>
      </c>
      <c r="Q24" s="149">
        <f>SUM(Q25:Q28)</f>
        <v>134889.40000000002</v>
      </c>
      <c r="R24" s="149">
        <f>SUM(R25:R28)</f>
        <v>132029.29999999999</v>
      </c>
      <c r="S24" s="150">
        <f>R24/Q24</f>
        <v>0.9787967030767426</v>
      </c>
      <c r="T24" s="151"/>
    </row>
    <row r="25" spans="1:20" ht="25.8" customHeight="1">
      <c r="A25" s="266"/>
      <c r="B25" s="267"/>
      <c r="C25" s="268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66"/>
      <c r="B26" s="267"/>
      <c r="C26" s="268"/>
      <c r="D26" s="125" t="s">
        <v>2</v>
      </c>
      <c r="E26" s="146">
        <f t="shared" si="5"/>
        <v>74829</v>
      </c>
      <c r="F26" s="146">
        <f t="shared" si="5"/>
        <v>74828.900000000009</v>
      </c>
      <c r="G26" s="154">
        <f>F26/E26</f>
        <v>0.99999866361971979</v>
      </c>
      <c r="H26" s="146">
        <f t="shared" si="6"/>
        <v>27011.899999999998</v>
      </c>
      <c r="I26" s="146">
        <f t="shared" si="6"/>
        <v>0</v>
      </c>
      <c r="J26" s="154">
        <f>I26/H26</f>
        <v>0</v>
      </c>
      <c r="K26" s="146">
        <f t="shared" si="7"/>
        <v>26945.5</v>
      </c>
      <c r="L26" s="146">
        <f t="shared" si="7"/>
        <v>0</v>
      </c>
      <c r="M26" s="154">
        <f>L26/K26</f>
        <v>0</v>
      </c>
      <c r="N26" s="146">
        <f t="shared" si="8"/>
        <v>88585.2</v>
      </c>
      <c r="O26" s="146">
        <f t="shared" si="8"/>
        <v>5702.8</v>
      </c>
      <c r="P26" s="154">
        <f>O26/N26</f>
        <v>6.4376442114484136E-2</v>
      </c>
      <c r="Q26" s="146">
        <f t="shared" si="9"/>
        <v>74829</v>
      </c>
      <c r="R26" s="146">
        <f t="shared" si="9"/>
        <v>74828.900000000009</v>
      </c>
      <c r="S26" s="154">
        <f>R26/Q26</f>
        <v>0.99999866361971979</v>
      </c>
      <c r="T26" s="151"/>
    </row>
    <row r="27" spans="1:20" ht="22.2" customHeight="1">
      <c r="A27" s="266"/>
      <c r="B27" s="267"/>
      <c r="C27" s="268"/>
      <c r="D27" s="125" t="s">
        <v>43</v>
      </c>
      <c r="E27" s="146">
        <f t="shared" si="5"/>
        <v>60060.400000000009</v>
      </c>
      <c r="F27" s="146">
        <f t="shared" si="5"/>
        <v>57200.399999999994</v>
      </c>
      <c r="G27" s="154">
        <f>F27/E27</f>
        <v>0.9523812695220143</v>
      </c>
      <c r="H27" s="146">
        <f t="shared" si="6"/>
        <v>31179.899999999998</v>
      </c>
      <c r="I27" s="146">
        <f t="shared" si="6"/>
        <v>4996.1000000000004</v>
      </c>
      <c r="J27" s="154">
        <f>I27/H27</f>
        <v>0.16023463834072593</v>
      </c>
      <c r="K27" s="146">
        <f t="shared" si="7"/>
        <v>40305.1</v>
      </c>
      <c r="L27" s="146">
        <f t="shared" si="7"/>
        <v>11036.6</v>
      </c>
      <c r="M27" s="154">
        <f>L27/K27</f>
        <v>0.27382638921625307</v>
      </c>
      <c r="N27" s="146">
        <f t="shared" si="8"/>
        <v>61455.4</v>
      </c>
      <c r="O27" s="146">
        <f t="shared" si="8"/>
        <v>45817.4</v>
      </c>
      <c r="P27" s="154">
        <f>O27/N27</f>
        <v>0.74553904132102311</v>
      </c>
      <c r="Q27" s="146">
        <f t="shared" si="9"/>
        <v>60060.400000000009</v>
      </c>
      <c r="R27" s="146">
        <f t="shared" si="9"/>
        <v>57200.399999999994</v>
      </c>
      <c r="S27" s="154">
        <f>R27/Q27</f>
        <v>0.9523812695220143</v>
      </c>
      <c r="T27" s="151"/>
    </row>
    <row r="28" spans="1:20" ht="31.2" customHeight="1">
      <c r="A28" s="266"/>
      <c r="B28" s="267"/>
      <c r="C28" s="268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51" t="s">
        <v>268</v>
      </c>
      <c r="B29" s="264"/>
      <c r="C29" s="265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35"/>
    </row>
    <row r="30" spans="1:20" ht="16.2" hidden="1" customHeight="1">
      <c r="A30" s="266"/>
      <c r="B30" s="267"/>
      <c r="C30" s="268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69"/>
    </row>
    <row r="31" spans="1:20" ht="33.6" hidden="1" customHeight="1">
      <c r="A31" s="266"/>
      <c r="B31" s="267"/>
      <c r="C31" s="268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69"/>
    </row>
    <row r="32" spans="1:20" ht="13.8" hidden="1">
      <c r="A32" s="266"/>
      <c r="B32" s="267"/>
      <c r="C32" s="268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69"/>
    </row>
    <row r="33" spans="1:20" ht="29.4" hidden="1" customHeight="1">
      <c r="A33" s="266"/>
      <c r="B33" s="267"/>
      <c r="C33" s="268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69"/>
    </row>
    <row r="34" spans="1:20" ht="17.25" hidden="1" customHeight="1">
      <c r="A34" s="251" t="s">
        <v>267</v>
      </c>
      <c r="B34" s="264"/>
      <c r="C34" s="265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69"/>
    </row>
    <row r="35" spans="1:20" ht="13.8" hidden="1">
      <c r="A35" s="266"/>
      <c r="B35" s="267"/>
      <c r="C35" s="268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69"/>
    </row>
    <row r="36" spans="1:20" ht="31.2" hidden="1" customHeight="1">
      <c r="A36" s="266"/>
      <c r="B36" s="267"/>
      <c r="C36" s="268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69"/>
    </row>
    <row r="37" spans="1:20" ht="13.8" hidden="1">
      <c r="A37" s="266"/>
      <c r="B37" s="267"/>
      <c r="C37" s="268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69"/>
    </row>
    <row r="38" spans="1:20" s="113" customFormat="1" ht="31.2" hidden="1" customHeight="1">
      <c r="A38" s="276"/>
      <c r="B38" s="277"/>
      <c r="C38" s="278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69"/>
    </row>
    <row r="39" spans="1:20" ht="19.8" customHeight="1">
      <c r="A39" s="251" t="s">
        <v>265</v>
      </c>
      <c r="B39" s="252"/>
      <c r="C39" s="253"/>
      <c r="D39" s="148" t="s">
        <v>41</v>
      </c>
      <c r="E39" s="149">
        <f>SUM(E40:E43)</f>
        <v>134889.40000000002</v>
      </c>
      <c r="F39" s="149">
        <f>SUM(F40:F43)</f>
        <v>132029.29999999999</v>
      </c>
      <c r="G39" s="150">
        <f>F39/E39</f>
        <v>0.9787967030767426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54"/>
      <c r="B40" s="255"/>
      <c r="C40" s="256"/>
      <c r="D40" s="163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54"/>
      <c r="B41" s="255"/>
      <c r="C41" s="256"/>
      <c r="D41" s="163" t="s">
        <v>2</v>
      </c>
      <c r="E41" s="146">
        <f t="shared" si="10"/>
        <v>74829</v>
      </c>
      <c r="F41" s="146">
        <f t="shared" si="10"/>
        <v>74828.900000000009</v>
      </c>
      <c r="G41" s="154">
        <f>F41/E41</f>
        <v>0.99999866361971979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54"/>
      <c r="B42" s="255"/>
      <c r="C42" s="256"/>
      <c r="D42" s="164" t="s">
        <v>43</v>
      </c>
      <c r="E42" s="146">
        <f t="shared" si="10"/>
        <v>60060.400000000009</v>
      </c>
      <c r="F42" s="146">
        <f t="shared" si="10"/>
        <v>57200.399999999994</v>
      </c>
      <c r="G42" s="154">
        <f>F42/E42</f>
        <v>0.9523812695220143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57"/>
      <c r="B43" s="258"/>
      <c r="C43" s="259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305"/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7"/>
    </row>
    <row r="45" spans="1:20" ht="19.8" customHeight="1">
      <c r="A45" s="219" t="s">
        <v>1</v>
      </c>
      <c r="B45" s="216" t="s">
        <v>312</v>
      </c>
      <c r="C45" s="216" t="s">
        <v>300</v>
      </c>
      <c r="D45" s="156" t="s">
        <v>41</v>
      </c>
      <c r="E45" s="149">
        <f>SUM(E46:E49)</f>
        <v>134889.40000000002</v>
      </c>
      <c r="F45" s="149">
        <f>SUM(F46:F49)</f>
        <v>132029.29999999999</v>
      </c>
      <c r="G45" s="150">
        <f>F45/E45</f>
        <v>0.9787967030767426</v>
      </c>
      <c r="H45" s="149">
        <f>SUM(H46:H49)</f>
        <v>58191.799999999996</v>
      </c>
      <c r="I45" s="149">
        <f>SUM(I46:I49)</f>
        <v>4996.1000000000004</v>
      </c>
      <c r="J45" s="150">
        <f>I45/H45</f>
        <v>8.5855739124756428E-2</v>
      </c>
      <c r="K45" s="149">
        <f>SUM(K46:K49)</f>
        <v>67250.600000000006</v>
      </c>
      <c r="L45" s="149">
        <f>SUM(L46:L49)</f>
        <v>11036.6</v>
      </c>
      <c r="M45" s="150">
        <f>L45/K45</f>
        <v>0.16411154696017582</v>
      </c>
      <c r="N45" s="149">
        <f>SUM(N46:N49)</f>
        <v>150040.6</v>
      </c>
      <c r="O45" s="149">
        <f>SUM(O46:O49)</f>
        <v>51520.200000000004</v>
      </c>
      <c r="P45" s="150">
        <f>O45/N45</f>
        <v>0.34337505981714284</v>
      </c>
      <c r="Q45" s="149">
        <f>SUM(Q46:Q49)</f>
        <v>134889.40000000002</v>
      </c>
      <c r="R45" s="149">
        <f>SUM(R46:R49)</f>
        <v>132029.29999999999</v>
      </c>
      <c r="S45" s="150">
        <f>R45/Q45</f>
        <v>0.9787967030767426</v>
      </c>
      <c r="T45" s="246"/>
    </row>
    <row r="46" spans="1:20" ht="21.6" customHeight="1">
      <c r="A46" s="220"/>
      <c r="B46" s="217"/>
      <c r="C46" s="217"/>
      <c r="D46" s="147" t="s">
        <v>37</v>
      </c>
      <c r="E46" s="146">
        <f>E51+E56+E61+E66+E71+E76+E81</f>
        <v>0</v>
      </c>
      <c r="F46" s="146">
        <f>F51+F56+F61+F66+F71+F76+F81</f>
        <v>0</v>
      </c>
      <c r="G46" s="154">
        <v>0</v>
      </c>
      <c r="H46" s="146">
        <f>H51+H56+H61+H66+H71+H76+H81</f>
        <v>0</v>
      </c>
      <c r="I46" s="146">
        <f>I51+I56+I61+I66+I71+I76+I81</f>
        <v>0</v>
      </c>
      <c r="J46" s="154">
        <v>0</v>
      </c>
      <c r="K46" s="146">
        <f>K51+K56+K61+K66+K71+K76+K81</f>
        <v>0</v>
      </c>
      <c r="L46" s="146">
        <f>L51+L56+L61+L66+L71+L76+L81</f>
        <v>0</v>
      </c>
      <c r="M46" s="154">
        <v>0</v>
      </c>
      <c r="N46" s="146">
        <f t="shared" ref="N46:O46" si="11">N51+N56+N61+N66+N71+N76+N81</f>
        <v>0</v>
      </c>
      <c r="O46" s="146">
        <f t="shared" si="11"/>
        <v>0</v>
      </c>
      <c r="P46" s="154">
        <v>0</v>
      </c>
      <c r="Q46" s="146">
        <f t="shared" ref="Q46:R46" si="12">Q51+Q56+Q61+Q66+Q71+Q76+Q81</f>
        <v>0</v>
      </c>
      <c r="R46" s="146">
        <f t="shared" si="12"/>
        <v>0</v>
      </c>
      <c r="S46" s="154">
        <v>0</v>
      </c>
      <c r="T46" s="247"/>
    </row>
    <row r="47" spans="1:20" ht="28.2" customHeight="1">
      <c r="A47" s="220"/>
      <c r="B47" s="217"/>
      <c r="C47" s="217"/>
      <c r="D47" s="147" t="s">
        <v>2</v>
      </c>
      <c r="E47" s="146">
        <f t="shared" ref="E47:F49" si="13">E52+E57+E62+E67+E72+E77+E82</f>
        <v>74829</v>
      </c>
      <c r="F47" s="146">
        <f t="shared" si="13"/>
        <v>74828.900000000009</v>
      </c>
      <c r="G47" s="154">
        <f>F47/E47</f>
        <v>0.99999866361971979</v>
      </c>
      <c r="H47" s="146">
        <f t="shared" ref="H47:I47" si="14">H52+H57+H62+H67+H72+H77+H82</f>
        <v>27011.899999999998</v>
      </c>
      <c r="I47" s="146">
        <f t="shared" si="14"/>
        <v>0</v>
      </c>
      <c r="J47" s="154">
        <f>I47/H47</f>
        <v>0</v>
      </c>
      <c r="K47" s="146">
        <f t="shared" ref="K47:L47" si="15">K52+K57+K62+K67+K72+K77+K82</f>
        <v>26945.5</v>
      </c>
      <c r="L47" s="146">
        <f t="shared" si="15"/>
        <v>0</v>
      </c>
      <c r="M47" s="154">
        <f>L47/K47</f>
        <v>0</v>
      </c>
      <c r="N47" s="146">
        <f t="shared" ref="N47:O47" si="16">N52+N57+N62+N67+N72+N77+N82</f>
        <v>88585.2</v>
      </c>
      <c r="O47" s="146">
        <f t="shared" si="16"/>
        <v>5702.8</v>
      </c>
      <c r="P47" s="154">
        <f>O47/N47</f>
        <v>6.4376442114484136E-2</v>
      </c>
      <c r="Q47" s="146">
        <f t="shared" ref="Q47:R47" si="17">Q52+Q57+Q62+Q67+Q72+Q77+Q82</f>
        <v>74829</v>
      </c>
      <c r="R47" s="146">
        <f t="shared" si="17"/>
        <v>74828.900000000009</v>
      </c>
      <c r="S47" s="154">
        <f>R47/Q47</f>
        <v>0.99999866361971979</v>
      </c>
      <c r="T47" s="247"/>
    </row>
    <row r="48" spans="1:20" ht="18.600000000000001" customHeight="1">
      <c r="A48" s="220"/>
      <c r="B48" s="217"/>
      <c r="C48" s="217"/>
      <c r="D48" s="124" t="s">
        <v>43</v>
      </c>
      <c r="E48" s="146">
        <f t="shared" si="13"/>
        <v>60060.400000000009</v>
      </c>
      <c r="F48" s="146">
        <f t="shared" si="13"/>
        <v>57200.399999999994</v>
      </c>
      <c r="G48" s="154">
        <f>F48/E48</f>
        <v>0.9523812695220143</v>
      </c>
      <c r="H48" s="146">
        <f t="shared" ref="H48:I48" si="18">H53+H58+H63+H68+H73+H78+H83</f>
        <v>31179.899999999998</v>
      </c>
      <c r="I48" s="146">
        <f t="shared" si="18"/>
        <v>4996.1000000000004</v>
      </c>
      <c r="J48" s="154">
        <f>I48/H48</f>
        <v>0.16023463834072593</v>
      </c>
      <c r="K48" s="146">
        <f t="shared" ref="K48:L48" si="19">K53+K58+K63+K68+K73+K78+K83</f>
        <v>40305.1</v>
      </c>
      <c r="L48" s="146">
        <f t="shared" si="19"/>
        <v>11036.6</v>
      </c>
      <c r="M48" s="154">
        <f>L48/K48</f>
        <v>0.27382638921625307</v>
      </c>
      <c r="N48" s="146">
        <f t="shared" ref="N48:O48" si="20">N53+N58+N63+N68+N73+N78+N83</f>
        <v>61455.4</v>
      </c>
      <c r="O48" s="146">
        <f t="shared" si="20"/>
        <v>45817.4</v>
      </c>
      <c r="P48" s="154">
        <f>O48/N48</f>
        <v>0.74553904132102311</v>
      </c>
      <c r="Q48" s="146">
        <f t="shared" ref="Q48:R48" si="21">Q53+Q58+Q63+Q68+Q73+Q78+Q83</f>
        <v>60060.400000000009</v>
      </c>
      <c r="R48" s="146">
        <f t="shared" si="21"/>
        <v>57200.399999999994</v>
      </c>
      <c r="S48" s="154">
        <f>R48/Q48</f>
        <v>0.9523812695220143</v>
      </c>
      <c r="T48" s="247"/>
    </row>
    <row r="49" spans="1:20" ht="30" customHeight="1">
      <c r="A49" s="221"/>
      <c r="B49" s="217"/>
      <c r="C49" s="217"/>
      <c r="D49" s="158" t="s">
        <v>263</v>
      </c>
      <c r="E49" s="146">
        <f t="shared" si="13"/>
        <v>0</v>
      </c>
      <c r="F49" s="146">
        <f t="shared" si="13"/>
        <v>0</v>
      </c>
      <c r="G49" s="154">
        <v>0</v>
      </c>
      <c r="H49" s="146">
        <f t="shared" ref="H49:I49" si="22">H54+H59+H64+H69+H74+H79+H84</f>
        <v>0</v>
      </c>
      <c r="I49" s="146">
        <f t="shared" si="22"/>
        <v>0</v>
      </c>
      <c r="J49" s="154">
        <v>0</v>
      </c>
      <c r="K49" s="146">
        <f t="shared" ref="K49:L49" si="23">K54+K59+K64+K69+K74+K79+K84</f>
        <v>0</v>
      </c>
      <c r="L49" s="146">
        <f t="shared" si="23"/>
        <v>0</v>
      </c>
      <c r="M49" s="154">
        <v>0</v>
      </c>
      <c r="N49" s="146">
        <f t="shared" ref="N49:O49" si="24">N54+N59+N64+N69+N74+N79+N84</f>
        <v>0</v>
      </c>
      <c r="O49" s="146">
        <f t="shared" si="24"/>
        <v>0</v>
      </c>
      <c r="P49" s="154">
        <v>0</v>
      </c>
      <c r="Q49" s="146">
        <f t="shared" ref="Q49:R49" si="25">Q54+Q59+Q64+Q69+Q74+Q79+Q84</f>
        <v>0</v>
      </c>
      <c r="R49" s="146">
        <f t="shared" si="25"/>
        <v>0</v>
      </c>
      <c r="S49" s="154">
        <v>0</v>
      </c>
      <c r="T49" s="247"/>
    </row>
    <row r="50" spans="1:20" ht="21.6" customHeight="1">
      <c r="A50" s="219" t="s">
        <v>288</v>
      </c>
      <c r="B50" s="216" t="s">
        <v>313</v>
      </c>
      <c r="C50" s="216" t="s">
        <v>300</v>
      </c>
      <c r="D50" s="156" t="s">
        <v>41</v>
      </c>
      <c r="E50" s="149">
        <f>SUM(E51:E54)</f>
        <v>11469.1</v>
      </c>
      <c r="F50" s="149">
        <f>SUM(F51:F54)</f>
        <v>11289</v>
      </c>
      <c r="G50" s="150">
        <f>F50/E50</f>
        <v>0.9842969369872091</v>
      </c>
      <c r="H50" s="149">
        <f>SUM(H51:H54)</f>
        <v>11711.7</v>
      </c>
      <c r="I50" s="149">
        <f>SUM(I51:I54)</f>
        <v>2599.3000000000002</v>
      </c>
      <c r="J50" s="150">
        <f>I50/H50</f>
        <v>0.22194045270968349</v>
      </c>
      <c r="K50" s="149">
        <f>SUM(K51:K54)</f>
        <v>11469.1</v>
      </c>
      <c r="L50" s="149">
        <f>SUM(L51:L54)</f>
        <v>6320</v>
      </c>
      <c r="M50" s="150">
        <f>L50/K50</f>
        <v>0.5510458536415237</v>
      </c>
      <c r="N50" s="149">
        <f>SUM(N51:N54)</f>
        <v>11469.1</v>
      </c>
      <c r="O50" s="149">
        <f>SUM(O51:O54)</f>
        <v>9417.7000000000007</v>
      </c>
      <c r="P50" s="150">
        <f>O50/N50</f>
        <v>0.8211367936455346</v>
      </c>
      <c r="Q50" s="149">
        <f>SUM(Q51:Q54)</f>
        <v>11469.1</v>
      </c>
      <c r="R50" s="149">
        <f>SUM(R51:R54)</f>
        <v>11289</v>
      </c>
      <c r="S50" s="150">
        <f>R50/Q50</f>
        <v>0.9842969369872091</v>
      </c>
      <c r="T50" s="167"/>
    </row>
    <row r="51" spans="1:20" ht="21" customHeight="1">
      <c r="A51" s="220"/>
      <c r="B51" s="217"/>
      <c r="C51" s="217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167"/>
    </row>
    <row r="52" spans="1:20" ht="30" customHeight="1">
      <c r="A52" s="220"/>
      <c r="B52" s="217"/>
      <c r="C52" s="217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167"/>
    </row>
    <row r="53" spans="1:20" ht="21" customHeight="1">
      <c r="A53" s="220"/>
      <c r="B53" s="217"/>
      <c r="C53" s="217"/>
      <c r="D53" s="124" t="s">
        <v>43</v>
      </c>
      <c r="E53" s="146">
        <v>11469.1</v>
      </c>
      <c r="F53" s="146">
        <v>11289</v>
      </c>
      <c r="G53" s="154">
        <f>F53/E53</f>
        <v>0.9842969369872091</v>
      </c>
      <c r="H53" s="146">
        <v>11711.7</v>
      </c>
      <c r="I53" s="146">
        <v>2599.3000000000002</v>
      </c>
      <c r="J53" s="154">
        <f>I53/H53</f>
        <v>0.22194045270968349</v>
      </c>
      <c r="K53" s="146">
        <v>11469.1</v>
      </c>
      <c r="L53" s="146">
        <v>6320</v>
      </c>
      <c r="M53" s="154">
        <f>L53/K53</f>
        <v>0.5510458536415237</v>
      </c>
      <c r="N53" s="146">
        <v>11469.1</v>
      </c>
      <c r="O53" s="146">
        <v>9417.7000000000007</v>
      </c>
      <c r="P53" s="154">
        <f>O53/N53</f>
        <v>0.8211367936455346</v>
      </c>
      <c r="Q53" s="146">
        <v>11469.1</v>
      </c>
      <c r="R53" s="146">
        <v>11289</v>
      </c>
      <c r="S53" s="154">
        <f>R53/Q53</f>
        <v>0.9842969369872091</v>
      </c>
      <c r="T53" s="167"/>
    </row>
    <row r="54" spans="1:20" ht="30" customHeight="1">
      <c r="A54" s="221"/>
      <c r="B54" s="218"/>
      <c r="C54" s="217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167"/>
    </row>
    <row r="55" spans="1:20" ht="21.6" customHeight="1">
      <c r="A55" s="219" t="s">
        <v>298</v>
      </c>
      <c r="B55" s="216" t="s">
        <v>314</v>
      </c>
      <c r="C55" s="216" t="s">
        <v>301</v>
      </c>
      <c r="D55" s="156" t="s">
        <v>41</v>
      </c>
      <c r="E55" s="149">
        <f>SUM(E56:E59)</f>
        <v>11405.6</v>
      </c>
      <c r="F55" s="149">
        <f>SUM(F56:F59)</f>
        <v>11405.6</v>
      </c>
      <c r="G55" s="150">
        <f>F55/E55</f>
        <v>1</v>
      </c>
      <c r="H55" s="149">
        <f>SUM(H56:H59)</f>
        <v>12403.599999999999</v>
      </c>
      <c r="I55" s="149">
        <f>SUM(I56:I59)</f>
        <v>0</v>
      </c>
      <c r="J55" s="150">
        <f>I55/H55</f>
        <v>0</v>
      </c>
      <c r="K55" s="149">
        <f>SUM(K56:K59)</f>
        <v>11590.4</v>
      </c>
      <c r="L55" s="149">
        <f>SUM(L56:L59)</f>
        <v>0</v>
      </c>
      <c r="M55" s="150">
        <f>L55/K55</f>
        <v>0</v>
      </c>
      <c r="N55" s="149">
        <f>SUM(N56:N59)</f>
        <v>11590.4</v>
      </c>
      <c r="O55" s="149">
        <f>SUM(O56:O59)</f>
        <v>11405.6</v>
      </c>
      <c r="P55" s="150">
        <f>O55/N55</f>
        <v>0.98405577029265601</v>
      </c>
      <c r="Q55" s="149">
        <f>SUM(Q56:Q59)</f>
        <v>11405.6</v>
      </c>
      <c r="R55" s="149">
        <f>SUM(R56:R59)</f>
        <v>11405.6</v>
      </c>
      <c r="S55" s="150">
        <f>R55/Q55</f>
        <v>1</v>
      </c>
      <c r="T55" s="246"/>
    </row>
    <row r="56" spans="1:20" ht="19.8" customHeight="1">
      <c r="A56" s="220"/>
      <c r="B56" s="217"/>
      <c r="C56" s="217"/>
      <c r="D56" s="147" t="s">
        <v>37</v>
      </c>
      <c r="E56" s="146">
        <v>0</v>
      </c>
      <c r="F56" s="146">
        <v>0</v>
      </c>
      <c r="G56" s="154">
        <v>0</v>
      </c>
      <c r="H56" s="146">
        <v>0</v>
      </c>
      <c r="I56" s="146">
        <v>0</v>
      </c>
      <c r="J56" s="154">
        <v>0</v>
      </c>
      <c r="K56" s="146">
        <v>0</v>
      </c>
      <c r="L56" s="146">
        <v>0</v>
      </c>
      <c r="M56" s="154">
        <v>0</v>
      </c>
      <c r="N56" s="146">
        <v>0</v>
      </c>
      <c r="O56" s="146">
        <v>0</v>
      </c>
      <c r="P56" s="154">
        <v>0</v>
      </c>
      <c r="Q56" s="146">
        <v>0</v>
      </c>
      <c r="R56" s="146">
        <v>0</v>
      </c>
      <c r="S56" s="154">
        <v>0</v>
      </c>
      <c r="T56" s="247"/>
    </row>
    <row r="57" spans="1:20" ht="30.6" customHeight="1">
      <c r="A57" s="220"/>
      <c r="B57" s="217"/>
      <c r="C57" s="217"/>
      <c r="D57" s="147" t="s">
        <v>2</v>
      </c>
      <c r="E57" s="146">
        <v>5702.8</v>
      </c>
      <c r="F57" s="146">
        <v>5702.8</v>
      </c>
      <c r="G57" s="154">
        <f>F57/E57</f>
        <v>1</v>
      </c>
      <c r="H57" s="146">
        <v>5795.2</v>
      </c>
      <c r="I57" s="146">
        <v>0</v>
      </c>
      <c r="J57" s="154">
        <f>I57/H57</f>
        <v>0</v>
      </c>
      <c r="K57" s="146">
        <v>5795.2</v>
      </c>
      <c r="L57" s="146">
        <v>0</v>
      </c>
      <c r="M57" s="154">
        <f>L57/K57</f>
        <v>0</v>
      </c>
      <c r="N57" s="146">
        <v>5795.2</v>
      </c>
      <c r="O57" s="146">
        <v>5702.8</v>
      </c>
      <c r="P57" s="154">
        <f>O57/N57</f>
        <v>0.98405577029265601</v>
      </c>
      <c r="Q57" s="146">
        <v>5702.8</v>
      </c>
      <c r="R57" s="146">
        <v>5702.8</v>
      </c>
      <c r="S57" s="154">
        <f>R57/Q57</f>
        <v>1</v>
      </c>
      <c r="T57" s="247"/>
    </row>
    <row r="58" spans="1:20" ht="22.8" customHeight="1">
      <c r="A58" s="220"/>
      <c r="B58" s="217"/>
      <c r="C58" s="217"/>
      <c r="D58" s="124" t="s">
        <v>43</v>
      </c>
      <c r="E58" s="146">
        <v>5702.8</v>
      </c>
      <c r="F58" s="146">
        <v>5702.8</v>
      </c>
      <c r="G58" s="154">
        <f>F58/E58</f>
        <v>1</v>
      </c>
      <c r="H58" s="146">
        <v>6608.4</v>
      </c>
      <c r="I58" s="146">
        <v>0</v>
      </c>
      <c r="J58" s="154">
        <f>I58/H58</f>
        <v>0</v>
      </c>
      <c r="K58" s="146">
        <v>5795.2</v>
      </c>
      <c r="L58" s="146">
        <v>0</v>
      </c>
      <c r="M58" s="154">
        <f>L58/K58</f>
        <v>0</v>
      </c>
      <c r="N58" s="146">
        <v>5795.2</v>
      </c>
      <c r="O58" s="146">
        <v>5702.8</v>
      </c>
      <c r="P58" s="154">
        <f>O58/N58</f>
        <v>0.98405577029265601</v>
      </c>
      <c r="Q58" s="146">
        <v>5702.8</v>
      </c>
      <c r="R58" s="146">
        <v>5702.8</v>
      </c>
      <c r="S58" s="154">
        <f>R58/Q58</f>
        <v>1</v>
      </c>
      <c r="T58" s="247"/>
    </row>
    <row r="59" spans="1:20" ht="31.2" customHeight="1">
      <c r="A59" s="221"/>
      <c r="B59" s="217"/>
      <c r="C59" s="218"/>
      <c r="D59" s="158" t="s">
        <v>263</v>
      </c>
      <c r="E59" s="146">
        <v>0</v>
      </c>
      <c r="F59" s="146">
        <v>0</v>
      </c>
      <c r="G59" s="154">
        <v>0</v>
      </c>
      <c r="H59" s="146">
        <v>0</v>
      </c>
      <c r="I59" s="146">
        <v>0</v>
      </c>
      <c r="J59" s="154">
        <v>0</v>
      </c>
      <c r="K59" s="146">
        <v>0</v>
      </c>
      <c r="L59" s="146">
        <v>0</v>
      </c>
      <c r="M59" s="154">
        <v>0</v>
      </c>
      <c r="N59" s="146">
        <v>0</v>
      </c>
      <c r="O59" s="146">
        <v>0</v>
      </c>
      <c r="P59" s="154">
        <v>0</v>
      </c>
      <c r="Q59" s="146">
        <v>0</v>
      </c>
      <c r="R59" s="146">
        <v>0</v>
      </c>
      <c r="S59" s="154">
        <v>0</v>
      </c>
      <c r="T59" s="247"/>
    </row>
    <row r="60" spans="1:20" ht="52.2" customHeight="1">
      <c r="A60" s="219" t="s">
        <v>303</v>
      </c>
      <c r="B60" s="216" t="s">
        <v>315</v>
      </c>
      <c r="C60" s="217" t="s">
        <v>300</v>
      </c>
      <c r="D60" s="156" t="s">
        <v>41</v>
      </c>
      <c r="E60" s="149">
        <f>SUM(E61:E64)</f>
        <v>15990.9</v>
      </c>
      <c r="F60" s="149">
        <f>SUM(F61:F64)</f>
        <v>15990.9</v>
      </c>
      <c r="G60" s="150">
        <f>F60/E60</f>
        <v>1</v>
      </c>
      <c r="H60" s="149">
        <f>SUM(H61:H64)</f>
        <v>16038.7</v>
      </c>
      <c r="I60" s="149">
        <f>SUM(I61:I64)</f>
        <v>0</v>
      </c>
      <c r="J60" s="150">
        <f>I60/H60</f>
        <v>0</v>
      </c>
      <c r="K60" s="149">
        <f>SUM(K61:K64)</f>
        <v>16038.7</v>
      </c>
      <c r="L60" s="149">
        <f>SUM(L61:L64)</f>
        <v>0</v>
      </c>
      <c r="M60" s="150">
        <f>L60/K60</f>
        <v>0</v>
      </c>
      <c r="N60" s="149">
        <f>SUM(N61:N64)</f>
        <v>15990.9</v>
      </c>
      <c r="O60" s="149">
        <f>SUM(O61:O64)</f>
        <v>15990.9</v>
      </c>
      <c r="P60" s="150">
        <f>O60/N60</f>
        <v>1</v>
      </c>
      <c r="Q60" s="149">
        <f>SUM(Q61:Q64)</f>
        <v>15990.9</v>
      </c>
      <c r="R60" s="149">
        <f>SUM(R61:R64)</f>
        <v>15990.9</v>
      </c>
      <c r="S60" s="150">
        <f>R60/Q60</f>
        <v>1</v>
      </c>
      <c r="T60" s="168"/>
    </row>
    <row r="61" spans="1:20" ht="45.6" customHeight="1">
      <c r="A61" s="220"/>
      <c r="B61" s="217"/>
      <c r="C61" s="217"/>
      <c r="D61" s="147" t="s">
        <v>37</v>
      </c>
      <c r="E61" s="146">
        <v>0</v>
      </c>
      <c r="F61" s="146">
        <v>0</v>
      </c>
      <c r="G61" s="154">
        <v>0</v>
      </c>
      <c r="H61" s="146">
        <v>0</v>
      </c>
      <c r="I61" s="146">
        <v>0</v>
      </c>
      <c r="J61" s="154">
        <v>0</v>
      </c>
      <c r="K61" s="146">
        <v>0</v>
      </c>
      <c r="L61" s="146">
        <v>0</v>
      </c>
      <c r="M61" s="154">
        <v>0</v>
      </c>
      <c r="N61" s="146">
        <v>0</v>
      </c>
      <c r="O61" s="146">
        <v>0</v>
      </c>
      <c r="P61" s="154">
        <v>0</v>
      </c>
      <c r="Q61" s="146">
        <v>0</v>
      </c>
      <c r="R61" s="146">
        <v>0</v>
      </c>
      <c r="S61" s="154">
        <v>0</v>
      </c>
      <c r="T61" s="168"/>
    </row>
    <row r="62" spans="1:20" ht="43.8" customHeight="1">
      <c r="A62" s="220"/>
      <c r="B62" s="217"/>
      <c r="C62" s="217"/>
      <c r="D62" s="147" t="s">
        <v>2</v>
      </c>
      <c r="E62" s="146">
        <v>0</v>
      </c>
      <c r="F62" s="146">
        <v>0</v>
      </c>
      <c r="G62" s="154">
        <v>0</v>
      </c>
      <c r="H62" s="146">
        <v>13836.9</v>
      </c>
      <c r="I62" s="146">
        <v>0</v>
      </c>
      <c r="J62" s="154">
        <f>I62/H62</f>
        <v>0</v>
      </c>
      <c r="K62" s="146">
        <v>14434.7</v>
      </c>
      <c r="L62" s="146">
        <v>0</v>
      </c>
      <c r="M62" s="154">
        <v>0</v>
      </c>
      <c r="N62" s="146">
        <v>0</v>
      </c>
      <c r="O62" s="146">
        <v>0</v>
      </c>
      <c r="P62" s="154">
        <v>0</v>
      </c>
      <c r="Q62" s="146">
        <v>0</v>
      </c>
      <c r="R62" s="146">
        <v>0</v>
      </c>
      <c r="S62" s="154">
        <v>0</v>
      </c>
      <c r="T62" s="168"/>
    </row>
    <row r="63" spans="1:20" ht="46.2" customHeight="1">
      <c r="A63" s="220"/>
      <c r="B63" s="217"/>
      <c r="C63" s="217"/>
      <c r="D63" s="124" t="s">
        <v>43</v>
      </c>
      <c r="E63" s="146">
        <v>15990.9</v>
      </c>
      <c r="F63" s="146">
        <v>15990.9</v>
      </c>
      <c r="G63" s="154">
        <f>F63/E63</f>
        <v>1</v>
      </c>
      <c r="H63" s="146">
        <v>2201.8000000000002</v>
      </c>
      <c r="I63" s="146">
        <v>0</v>
      </c>
      <c r="J63" s="154">
        <f>I63/H63</f>
        <v>0</v>
      </c>
      <c r="K63" s="146">
        <v>1604</v>
      </c>
      <c r="L63" s="146"/>
      <c r="M63" s="154">
        <f>L63/K63</f>
        <v>0</v>
      </c>
      <c r="N63" s="146">
        <v>15990.9</v>
      </c>
      <c r="O63" s="146">
        <v>15990.9</v>
      </c>
      <c r="P63" s="154">
        <f>O63/N63</f>
        <v>1</v>
      </c>
      <c r="Q63" s="146">
        <v>15990.9</v>
      </c>
      <c r="R63" s="146">
        <v>15990.9</v>
      </c>
      <c r="S63" s="154">
        <f>R63/Q63</f>
        <v>1</v>
      </c>
      <c r="T63" s="168"/>
    </row>
    <row r="64" spans="1:20" ht="43.2" customHeight="1">
      <c r="A64" s="221"/>
      <c r="B64" s="218"/>
      <c r="C64" s="218"/>
      <c r="D64" s="158" t="s">
        <v>263</v>
      </c>
      <c r="E64" s="146">
        <v>0</v>
      </c>
      <c r="F64" s="146">
        <v>0</v>
      </c>
      <c r="G64" s="154">
        <v>0</v>
      </c>
      <c r="H64" s="146">
        <v>0</v>
      </c>
      <c r="I64" s="146">
        <v>0</v>
      </c>
      <c r="J64" s="154">
        <v>0</v>
      </c>
      <c r="K64" s="146">
        <v>0</v>
      </c>
      <c r="L64" s="146">
        <v>0</v>
      </c>
      <c r="M64" s="154">
        <v>0</v>
      </c>
      <c r="N64" s="146">
        <v>0</v>
      </c>
      <c r="O64" s="146">
        <v>0</v>
      </c>
      <c r="P64" s="154">
        <v>0</v>
      </c>
      <c r="Q64" s="146">
        <v>0</v>
      </c>
      <c r="R64" s="146">
        <v>0</v>
      </c>
      <c r="S64" s="154">
        <v>0</v>
      </c>
      <c r="T64" s="168"/>
    </row>
    <row r="65" spans="1:20" ht="27.6" customHeight="1">
      <c r="A65" s="219" t="s">
        <v>304</v>
      </c>
      <c r="B65" s="216" t="s">
        <v>316</v>
      </c>
      <c r="C65" s="216" t="s">
        <v>300</v>
      </c>
      <c r="D65" s="156" t="s">
        <v>41</v>
      </c>
      <c r="E65" s="149">
        <f>SUM(E66:E69)</f>
        <v>7461.8</v>
      </c>
      <c r="F65" s="149">
        <f>SUM(F66:F69)</f>
        <v>7461.8</v>
      </c>
      <c r="G65" s="150">
        <f>F65/E65</f>
        <v>1</v>
      </c>
      <c r="H65" s="149">
        <f>SUM(H66:H69)</f>
        <v>8199.7999999999993</v>
      </c>
      <c r="I65" s="149">
        <f>SUM(I66:I69)</f>
        <v>0</v>
      </c>
      <c r="J65" s="150">
        <f>I65/H65</f>
        <v>0</v>
      </c>
      <c r="K65" s="149">
        <f>SUM(K66:K69)</f>
        <v>7461.8</v>
      </c>
      <c r="L65" s="149">
        <f>SUM(L66:L69)</f>
        <v>0</v>
      </c>
      <c r="M65" s="150">
        <f>L65/K65</f>
        <v>0</v>
      </c>
      <c r="N65" s="149">
        <f>SUM(N66:N69)</f>
        <v>7461.8</v>
      </c>
      <c r="O65" s="149">
        <f>SUM(O66:O69)</f>
        <v>7461.8</v>
      </c>
      <c r="P65" s="150">
        <f>O65/N65</f>
        <v>1</v>
      </c>
      <c r="Q65" s="149">
        <f>SUM(Q66:Q69)</f>
        <v>7461.8</v>
      </c>
      <c r="R65" s="149">
        <f>SUM(R66:R69)</f>
        <v>7461.8</v>
      </c>
      <c r="S65" s="150">
        <f>R65/Q65</f>
        <v>1</v>
      </c>
      <c r="T65" s="168"/>
    </row>
    <row r="66" spans="1:20" ht="23.4" customHeight="1">
      <c r="A66" s="220"/>
      <c r="B66" s="217"/>
      <c r="C66" s="217"/>
      <c r="D66" s="147" t="s">
        <v>37</v>
      </c>
      <c r="E66" s="146">
        <v>0</v>
      </c>
      <c r="F66" s="146">
        <v>0</v>
      </c>
      <c r="G66" s="154">
        <v>0</v>
      </c>
      <c r="H66" s="146">
        <v>0</v>
      </c>
      <c r="I66" s="146">
        <v>0</v>
      </c>
      <c r="J66" s="154">
        <v>0</v>
      </c>
      <c r="K66" s="146">
        <v>0</v>
      </c>
      <c r="L66" s="146">
        <v>0</v>
      </c>
      <c r="M66" s="154">
        <v>0</v>
      </c>
      <c r="N66" s="146">
        <v>0</v>
      </c>
      <c r="O66" s="146">
        <v>0</v>
      </c>
      <c r="P66" s="154">
        <v>0</v>
      </c>
      <c r="Q66" s="146">
        <v>0</v>
      </c>
      <c r="R66" s="146">
        <v>0</v>
      </c>
      <c r="S66" s="154">
        <v>0</v>
      </c>
      <c r="T66" s="168"/>
    </row>
    <row r="67" spans="1:20" ht="33" customHeight="1">
      <c r="A67" s="220"/>
      <c r="B67" s="217"/>
      <c r="C67" s="217"/>
      <c r="D67" s="147" t="s">
        <v>2</v>
      </c>
      <c r="E67" s="146">
        <v>0</v>
      </c>
      <c r="F67" s="146">
        <v>0</v>
      </c>
      <c r="G67" s="154">
        <v>0</v>
      </c>
      <c r="H67" s="146">
        <v>7379.8</v>
      </c>
      <c r="I67" s="146">
        <v>0</v>
      </c>
      <c r="J67" s="154">
        <f>I67/H67</f>
        <v>0</v>
      </c>
      <c r="K67" s="146">
        <v>6715.6</v>
      </c>
      <c r="L67" s="146">
        <v>0</v>
      </c>
      <c r="M67" s="154">
        <f>L67/K67</f>
        <v>0</v>
      </c>
      <c r="N67" s="146">
        <v>0</v>
      </c>
      <c r="O67" s="146">
        <v>0</v>
      </c>
      <c r="P67" s="154">
        <v>0</v>
      </c>
      <c r="Q67" s="146">
        <v>0</v>
      </c>
      <c r="R67" s="146">
        <v>0</v>
      </c>
      <c r="S67" s="154">
        <v>0</v>
      </c>
      <c r="T67" s="168"/>
    </row>
    <row r="68" spans="1:20" ht="27" customHeight="1">
      <c r="A68" s="220"/>
      <c r="B68" s="217"/>
      <c r="C68" s="217"/>
      <c r="D68" s="124" t="s">
        <v>43</v>
      </c>
      <c r="E68" s="146">
        <v>7461.8</v>
      </c>
      <c r="F68" s="146">
        <v>7461.8</v>
      </c>
      <c r="G68" s="154">
        <f>F68/E68</f>
        <v>1</v>
      </c>
      <c r="H68" s="146">
        <v>820</v>
      </c>
      <c r="I68" s="146">
        <v>0</v>
      </c>
      <c r="J68" s="154">
        <f>I68/H68</f>
        <v>0</v>
      </c>
      <c r="K68" s="146">
        <v>746.2</v>
      </c>
      <c r="L68" s="146"/>
      <c r="M68" s="154">
        <f>L68/K68</f>
        <v>0</v>
      </c>
      <c r="N68" s="146">
        <v>7461.8</v>
      </c>
      <c r="O68" s="146">
        <v>7461.8</v>
      </c>
      <c r="P68" s="154">
        <f>O68/N68</f>
        <v>1</v>
      </c>
      <c r="Q68" s="146">
        <v>7461.8</v>
      </c>
      <c r="R68" s="146">
        <v>7461.8</v>
      </c>
      <c r="S68" s="154">
        <f>R68/Q68</f>
        <v>1</v>
      </c>
      <c r="T68" s="168"/>
    </row>
    <row r="69" spans="1:20" ht="30" customHeight="1">
      <c r="A69" s="221"/>
      <c r="B69" s="218"/>
      <c r="C69" s="218"/>
      <c r="D69" s="158" t="s">
        <v>263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168"/>
    </row>
    <row r="70" spans="1:20" ht="28.8" customHeight="1">
      <c r="A70" s="219" t="s">
        <v>305</v>
      </c>
      <c r="B70" s="216" t="s">
        <v>317</v>
      </c>
      <c r="C70" s="216" t="s">
        <v>300</v>
      </c>
      <c r="D70" s="156" t="s">
        <v>41</v>
      </c>
      <c r="E70" s="149">
        <f>SUM(E71:E74)</f>
        <v>76930.2</v>
      </c>
      <c r="F70" s="149">
        <f>SUM(F71:F74)</f>
        <v>76806.8</v>
      </c>
      <c r="G70" s="150">
        <f>F70/E70</f>
        <v>0.99839594853516567</v>
      </c>
      <c r="H70" s="149">
        <f>SUM(H71:H74)</f>
        <v>0</v>
      </c>
      <c r="I70" s="149">
        <f>SUM(I71:I74)</f>
        <v>0</v>
      </c>
      <c r="J70" s="150">
        <v>0</v>
      </c>
      <c r="K70" s="149">
        <f>SUM(K71:K74)</f>
        <v>9199</v>
      </c>
      <c r="L70" s="149">
        <f>SUM(L71:L74)</f>
        <v>0</v>
      </c>
      <c r="M70" s="150">
        <f>L70/K70</f>
        <v>0</v>
      </c>
      <c r="N70" s="149">
        <f>SUM(N71:N74)</f>
        <v>91989</v>
      </c>
      <c r="O70" s="149">
        <f>SUM(O71:O74)</f>
        <v>0</v>
      </c>
      <c r="P70" s="150">
        <f>O70/N70</f>
        <v>0</v>
      </c>
      <c r="Q70" s="149">
        <f>SUM(Q71:Q74)</f>
        <v>76930.2</v>
      </c>
      <c r="R70" s="149">
        <f>SUM(R71:R74)</f>
        <v>76806.8</v>
      </c>
      <c r="S70" s="150">
        <f>R70/Q70</f>
        <v>0.99839594853516567</v>
      </c>
      <c r="T70" s="168"/>
    </row>
    <row r="71" spans="1:20" ht="26.4" customHeight="1">
      <c r="A71" s="220"/>
      <c r="B71" s="217"/>
      <c r="C71" s="217"/>
      <c r="D71" s="147" t="s">
        <v>37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168"/>
    </row>
    <row r="72" spans="1:20" ht="39.6" customHeight="1">
      <c r="A72" s="220"/>
      <c r="B72" s="217"/>
      <c r="C72" s="217"/>
      <c r="D72" s="147" t="s">
        <v>2</v>
      </c>
      <c r="E72" s="146">
        <v>69126.2</v>
      </c>
      <c r="F72" s="146">
        <v>69126.100000000006</v>
      </c>
      <c r="G72" s="154">
        <f>F72/E72</f>
        <v>0.99999855337050214</v>
      </c>
      <c r="H72" s="146">
        <v>0</v>
      </c>
      <c r="I72" s="146">
        <v>0</v>
      </c>
      <c r="J72" s="154">
        <v>0</v>
      </c>
      <c r="K72" s="146">
        <v>0</v>
      </c>
      <c r="L72" s="146">
        <v>0</v>
      </c>
      <c r="M72" s="154">
        <v>0</v>
      </c>
      <c r="N72" s="146">
        <v>82790</v>
      </c>
      <c r="O72" s="146">
        <v>0</v>
      </c>
      <c r="P72" s="154">
        <f>O72/N72</f>
        <v>0</v>
      </c>
      <c r="Q72" s="146">
        <v>69126.2</v>
      </c>
      <c r="R72" s="146">
        <v>69126.100000000006</v>
      </c>
      <c r="S72" s="154">
        <f>R72/Q72</f>
        <v>0.99999855337050214</v>
      </c>
      <c r="T72" s="168"/>
    </row>
    <row r="73" spans="1:20" ht="31.2" customHeight="1">
      <c r="A73" s="220"/>
      <c r="B73" s="217"/>
      <c r="C73" s="217"/>
      <c r="D73" s="124" t="s">
        <v>43</v>
      </c>
      <c r="E73" s="146">
        <v>7804</v>
      </c>
      <c r="F73" s="146">
        <v>7680.7</v>
      </c>
      <c r="G73" s="154">
        <f>F73/E73</f>
        <v>0.98420041004613013</v>
      </c>
      <c r="H73" s="146">
        <v>0</v>
      </c>
      <c r="I73" s="146">
        <v>0</v>
      </c>
      <c r="J73" s="154">
        <v>0</v>
      </c>
      <c r="K73" s="146">
        <v>9199</v>
      </c>
      <c r="L73" s="146">
        <v>0</v>
      </c>
      <c r="M73" s="154">
        <f>L73/K73</f>
        <v>0</v>
      </c>
      <c r="N73" s="146">
        <v>9199</v>
      </c>
      <c r="O73" s="146">
        <v>0</v>
      </c>
      <c r="P73" s="154">
        <f>O73/N73</f>
        <v>0</v>
      </c>
      <c r="Q73" s="146">
        <v>7804</v>
      </c>
      <c r="R73" s="146">
        <v>7680.7</v>
      </c>
      <c r="S73" s="154">
        <f>R73/Q73</f>
        <v>0.98420041004613013</v>
      </c>
      <c r="T73" s="168"/>
    </row>
    <row r="74" spans="1:20" ht="27.6">
      <c r="A74" s="221"/>
      <c r="B74" s="218"/>
      <c r="C74" s="218"/>
      <c r="D74" s="158" t="s">
        <v>263</v>
      </c>
      <c r="E74" s="146">
        <v>0</v>
      </c>
      <c r="F74" s="146">
        <v>0</v>
      </c>
      <c r="G74" s="154">
        <v>0</v>
      </c>
      <c r="H74" s="146">
        <v>0</v>
      </c>
      <c r="I74" s="146">
        <v>0</v>
      </c>
      <c r="J74" s="154">
        <v>0</v>
      </c>
      <c r="K74" s="146">
        <v>0</v>
      </c>
      <c r="L74" s="146">
        <v>0</v>
      </c>
      <c r="M74" s="154">
        <v>0</v>
      </c>
      <c r="N74" s="146">
        <v>0</v>
      </c>
      <c r="O74" s="146">
        <v>0</v>
      </c>
      <c r="P74" s="154">
        <v>0</v>
      </c>
      <c r="Q74" s="146">
        <v>0</v>
      </c>
      <c r="R74" s="146">
        <v>0</v>
      </c>
      <c r="S74" s="154">
        <v>0</v>
      </c>
      <c r="T74" s="168"/>
    </row>
    <row r="75" spans="1:20" ht="22.8" customHeight="1">
      <c r="A75" s="219" t="s">
        <v>318</v>
      </c>
      <c r="B75" s="216" t="s">
        <v>319</v>
      </c>
      <c r="C75" s="216" t="s">
        <v>300</v>
      </c>
      <c r="D75" s="156" t="s">
        <v>41</v>
      </c>
      <c r="E75" s="149">
        <f>SUM(E76:E79)</f>
        <v>9652.5</v>
      </c>
      <c r="F75" s="149">
        <f>SUM(F76:F79)</f>
        <v>7639</v>
      </c>
      <c r="G75" s="150">
        <f>F75/E75</f>
        <v>0.79140119140119136</v>
      </c>
      <c r="H75" s="149">
        <f>SUM(H76:H79)</f>
        <v>9652.5</v>
      </c>
      <c r="I75" s="149">
        <f>SUM(I76:I79)</f>
        <v>2230.8000000000002</v>
      </c>
      <c r="J75" s="150">
        <f>I75/H75</f>
        <v>0.23111111111111113</v>
      </c>
      <c r="K75" s="149">
        <f>SUM(K76:K79)</f>
        <v>9652.5</v>
      </c>
      <c r="L75" s="149">
        <f>SUM(L76:L79)</f>
        <v>4487.7</v>
      </c>
      <c r="M75" s="150">
        <f>L75/K75</f>
        <v>0.46492618492618493</v>
      </c>
      <c r="N75" s="149">
        <f>SUM(N76:N79)</f>
        <v>9652.5</v>
      </c>
      <c r="O75" s="149">
        <f>SUM(O76:O79)</f>
        <v>6597</v>
      </c>
      <c r="P75" s="150">
        <f>O75/N75</f>
        <v>0.68344988344988344</v>
      </c>
      <c r="Q75" s="149">
        <f>SUM(Q76:Q79)</f>
        <v>9652.5</v>
      </c>
      <c r="R75" s="149">
        <f>SUM(R76:R79)</f>
        <v>7639</v>
      </c>
      <c r="S75" s="150">
        <f>R75/Q75</f>
        <v>0.79140119140119136</v>
      </c>
      <c r="T75" s="172"/>
    </row>
    <row r="76" spans="1:20" ht="21" customHeight="1">
      <c r="A76" s="220"/>
      <c r="B76" s="217"/>
      <c r="C76" s="217"/>
      <c r="D76" s="147" t="s">
        <v>37</v>
      </c>
      <c r="E76" s="146">
        <v>0</v>
      </c>
      <c r="F76" s="146">
        <v>0</v>
      </c>
      <c r="G76" s="154">
        <v>0</v>
      </c>
      <c r="H76" s="146">
        <v>0</v>
      </c>
      <c r="I76" s="146">
        <v>0</v>
      </c>
      <c r="J76" s="154">
        <v>0</v>
      </c>
      <c r="K76" s="146">
        <v>0</v>
      </c>
      <c r="L76" s="146">
        <v>0</v>
      </c>
      <c r="M76" s="154">
        <v>0</v>
      </c>
      <c r="N76" s="146">
        <v>0</v>
      </c>
      <c r="O76" s="146">
        <v>0</v>
      </c>
      <c r="P76" s="154">
        <v>0</v>
      </c>
      <c r="Q76" s="146">
        <v>0</v>
      </c>
      <c r="R76" s="146">
        <v>0</v>
      </c>
      <c r="S76" s="154">
        <v>0</v>
      </c>
      <c r="T76" s="172"/>
    </row>
    <row r="77" spans="1:20" ht="27.6">
      <c r="A77" s="220"/>
      <c r="B77" s="217"/>
      <c r="C77" s="217"/>
      <c r="D77" s="147" t="s">
        <v>2</v>
      </c>
      <c r="E77" s="146">
        <v>0</v>
      </c>
      <c r="F77" s="146">
        <v>0</v>
      </c>
      <c r="G77" s="154">
        <v>0</v>
      </c>
      <c r="H77" s="146">
        <v>0</v>
      </c>
      <c r="I77" s="146">
        <v>0</v>
      </c>
      <c r="J77" s="154">
        <v>0</v>
      </c>
      <c r="K77" s="146">
        <v>0</v>
      </c>
      <c r="L77" s="146">
        <v>0</v>
      </c>
      <c r="M77" s="154">
        <v>0</v>
      </c>
      <c r="N77" s="146">
        <v>0</v>
      </c>
      <c r="O77" s="146">
        <v>0</v>
      </c>
      <c r="P77" s="154">
        <v>0</v>
      </c>
      <c r="Q77" s="146">
        <v>0</v>
      </c>
      <c r="R77" s="146">
        <v>0</v>
      </c>
      <c r="S77" s="154">
        <v>0</v>
      </c>
      <c r="T77" s="172"/>
    </row>
    <row r="78" spans="1:20" ht="21" customHeight="1">
      <c r="A78" s="220"/>
      <c r="B78" s="217"/>
      <c r="C78" s="217"/>
      <c r="D78" s="124" t="s">
        <v>43</v>
      </c>
      <c r="E78" s="146">
        <v>9652.5</v>
      </c>
      <c r="F78" s="146">
        <v>7639</v>
      </c>
      <c r="G78" s="154">
        <f>F78/E78</f>
        <v>0.79140119140119136</v>
      </c>
      <c r="H78" s="146">
        <v>9652.5</v>
      </c>
      <c r="I78" s="146">
        <v>2230.8000000000002</v>
      </c>
      <c r="J78" s="154">
        <f>I78/H78</f>
        <v>0.23111111111111113</v>
      </c>
      <c r="K78" s="146">
        <v>9652.5</v>
      </c>
      <c r="L78" s="146">
        <v>4487.7</v>
      </c>
      <c r="M78" s="154">
        <f>L78/K78</f>
        <v>0.46492618492618493</v>
      </c>
      <c r="N78" s="146">
        <v>9652.5</v>
      </c>
      <c r="O78" s="146">
        <v>6597</v>
      </c>
      <c r="P78" s="154">
        <f>O78/N78</f>
        <v>0.68344988344988344</v>
      </c>
      <c r="Q78" s="146">
        <v>9652.5</v>
      </c>
      <c r="R78" s="146">
        <v>7639</v>
      </c>
      <c r="S78" s="154">
        <f>R78/Q78</f>
        <v>0.79140119140119136</v>
      </c>
      <c r="T78" s="172"/>
    </row>
    <row r="79" spans="1:20" ht="30.6" customHeight="1">
      <c r="A79" s="221"/>
      <c r="B79" s="218"/>
      <c r="C79" s="218"/>
      <c r="D79" s="158" t="s">
        <v>263</v>
      </c>
      <c r="E79" s="146">
        <v>0</v>
      </c>
      <c r="F79" s="146">
        <v>0</v>
      </c>
      <c r="G79" s="154">
        <v>0</v>
      </c>
      <c r="H79" s="146">
        <v>0</v>
      </c>
      <c r="I79" s="146">
        <v>0</v>
      </c>
      <c r="J79" s="154">
        <v>0</v>
      </c>
      <c r="K79" s="146">
        <v>0</v>
      </c>
      <c r="L79" s="146">
        <v>0</v>
      </c>
      <c r="M79" s="154">
        <v>0</v>
      </c>
      <c r="N79" s="146">
        <v>0</v>
      </c>
      <c r="O79" s="146">
        <v>0</v>
      </c>
      <c r="P79" s="154">
        <v>0</v>
      </c>
      <c r="Q79" s="146">
        <v>0</v>
      </c>
      <c r="R79" s="146">
        <v>0</v>
      </c>
      <c r="S79" s="154">
        <v>0</v>
      </c>
      <c r="T79" s="172"/>
    </row>
    <row r="80" spans="1:20" ht="21.6" customHeight="1">
      <c r="A80" s="219" t="s">
        <v>320</v>
      </c>
      <c r="B80" s="216" t="s">
        <v>321</v>
      </c>
      <c r="C80" s="216" t="s">
        <v>300</v>
      </c>
      <c r="D80" s="156" t="s">
        <v>41</v>
      </c>
      <c r="E80" s="149">
        <f>SUM(E81:E84)</f>
        <v>1979.3</v>
      </c>
      <c r="F80" s="149">
        <f>SUM(F81:F84)</f>
        <v>1436.2</v>
      </c>
      <c r="G80" s="150">
        <f>F80/E80</f>
        <v>0.72561006416409846</v>
      </c>
      <c r="H80" s="149">
        <f>SUM(H81:H84)</f>
        <v>185.5</v>
      </c>
      <c r="I80" s="149">
        <f>SUM(I81:I84)</f>
        <v>166</v>
      </c>
      <c r="J80" s="150">
        <f>I80/H80</f>
        <v>0.89487870619946097</v>
      </c>
      <c r="K80" s="149">
        <f>SUM(K81:K84)</f>
        <v>1839.1</v>
      </c>
      <c r="L80" s="149">
        <f>SUM(L81:L84)</f>
        <v>228.9</v>
      </c>
      <c r="M80" s="150">
        <f>L80/K80</f>
        <v>0.12446305258006635</v>
      </c>
      <c r="N80" s="149">
        <f>SUM(N81:N84)</f>
        <v>1886.9</v>
      </c>
      <c r="O80" s="149">
        <f>SUM(O81:O84)</f>
        <v>647.20000000000005</v>
      </c>
      <c r="P80" s="150">
        <f>O80/N80</f>
        <v>0.34299644920239547</v>
      </c>
      <c r="Q80" s="149">
        <f>SUM(Q81:Q84)</f>
        <v>1979.3</v>
      </c>
      <c r="R80" s="149">
        <f>SUM(R81:R84)</f>
        <v>1436.2</v>
      </c>
      <c r="S80" s="150">
        <f>R80/Q80</f>
        <v>0.72561006416409846</v>
      </c>
      <c r="T80" s="172"/>
    </row>
    <row r="81" spans="1:20" ht="21.6" customHeight="1">
      <c r="A81" s="220"/>
      <c r="B81" s="217"/>
      <c r="C81" s="217"/>
      <c r="D81" s="147" t="s">
        <v>37</v>
      </c>
      <c r="E81" s="146">
        <v>0</v>
      </c>
      <c r="F81" s="146">
        <v>0</v>
      </c>
      <c r="G81" s="154">
        <v>0</v>
      </c>
      <c r="H81" s="146">
        <v>0</v>
      </c>
      <c r="I81" s="146">
        <v>0</v>
      </c>
      <c r="J81" s="154">
        <v>0</v>
      </c>
      <c r="K81" s="146">
        <v>0</v>
      </c>
      <c r="L81" s="146">
        <v>0</v>
      </c>
      <c r="M81" s="154">
        <v>0</v>
      </c>
      <c r="N81" s="146">
        <v>0</v>
      </c>
      <c r="O81" s="146">
        <v>0</v>
      </c>
      <c r="P81" s="154">
        <v>0</v>
      </c>
      <c r="Q81" s="146">
        <v>0</v>
      </c>
      <c r="R81" s="146">
        <v>0</v>
      </c>
      <c r="S81" s="154">
        <v>0</v>
      </c>
      <c r="T81" s="172"/>
    </row>
    <row r="82" spans="1:20" ht="30.6" customHeight="1">
      <c r="A82" s="220"/>
      <c r="B82" s="217"/>
      <c r="C82" s="217"/>
      <c r="D82" s="147" t="s">
        <v>2</v>
      </c>
      <c r="E82" s="146">
        <v>0</v>
      </c>
      <c r="F82" s="146">
        <v>0</v>
      </c>
      <c r="G82" s="154">
        <v>0</v>
      </c>
      <c r="H82" s="146">
        <v>0</v>
      </c>
      <c r="I82" s="146">
        <v>0</v>
      </c>
      <c r="J82" s="154">
        <v>0</v>
      </c>
      <c r="K82" s="146">
        <v>0</v>
      </c>
      <c r="L82" s="146">
        <v>0</v>
      </c>
      <c r="M82" s="154">
        <v>0</v>
      </c>
      <c r="N82" s="146">
        <v>0</v>
      </c>
      <c r="O82" s="146">
        <v>0</v>
      </c>
      <c r="P82" s="154">
        <v>0</v>
      </c>
      <c r="Q82" s="146">
        <v>0</v>
      </c>
      <c r="R82" s="146">
        <v>0</v>
      </c>
      <c r="S82" s="154">
        <v>0</v>
      </c>
      <c r="T82" s="172"/>
    </row>
    <row r="83" spans="1:20" ht="18.600000000000001" customHeight="1">
      <c r="A83" s="220"/>
      <c r="B83" s="217"/>
      <c r="C83" s="217"/>
      <c r="D83" s="124" t="s">
        <v>43</v>
      </c>
      <c r="E83" s="146">
        <v>1979.3</v>
      </c>
      <c r="F83" s="146">
        <v>1436.2</v>
      </c>
      <c r="G83" s="154">
        <f>F83/E83</f>
        <v>0.72561006416409846</v>
      </c>
      <c r="H83" s="146">
        <v>185.5</v>
      </c>
      <c r="I83" s="146">
        <v>166</v>
      </c>
      <c r="J83" s="154">
        <f>I83/H83</f>
        <v>0.89487870619946097</v>
      </c>
      <c r="K83" s="146">
        <v>1839.1</v>
      </c>
      <c r="L83" s="146">
        <v>228.9</v>
      </c>
      <c r="M83" s="154">
        <f>L83/K83</f>
        <v>0.12446305258006635</v>
      </c>
      <c r="N83" s="146">
        <v>1886.9</v>
      </c>
      <c r="O83" s="146">
        <v>647.20000000000005</v>
      </c>
      <c r="P83" s="154">
        <f>O83/N83</f>
        <v>0.34299644920239547</v>
      </c>
      <c r="Q83" s="146">
        <v>1979.3</v>
      </c>
      <c r="R83" s="146">
        <v>1436.2</v>
      </c>
      <c r="S83" s="154">
        <f>R83/Q83</f>
        <v>0.72561006416409846</v>
      </c>
      <c r="T83" s="172"/>
    </row>
    <row r="84" spans="1:20" ht="30.6" customHeight="1">
      <c r="A84" s="221"/>
      <c r="B84" s="218"/>
      <c r="C84" s="218"/>
      <c r="D84" s="158" t="s">
        <v>263</v>
      </c>
      <c r="E84" s="146">
        <v>0</v>
      </c>
      <c r="F84" s="146">
        <v>0</v>
      </c>
      <c r="G84" s="154">
        <v>0</v>
      </c>
      <c r="H84" s="146">
        <v>0</v>
      </c>
      <c r="I84" s="146">
        <v>0</v>
      </c>
      <c r="J84" s="154">
        <v>0</v>
      </c>
      <c r="K84" s="146">
        <v>0</v>
      </c>
      <c r="L84" s="146">
        <v>0</v>
      </c>
      <c r="M84" s="154">
        <v>0</v>
      </c>
      <c r="N84" s="146">
        <v>0</v>
      </c>
      <c r="O84" s="146">
        <v>0</v>
      </c>
      <c r="P84" s="154">
        <v>0</v>
      </c>
      <c r="Q84" s="146">
        <v>0</v>
      </c>
      <c r="R84" s="146">
        <v>0</v>
      </c>
      <c r="S84" s="154">
        <v>0</v>
      </c>
      <c r="T84" s="172"/>
    </row>
    <row r="85" spans="1:20" ht="19.8" customHeight="1">
      <c r="A85" s="308"/>
      <c r="B85" s="309" t="s">
        <v>295</v>
      </c>
      <c r="C85" s="216" t="s">
        <v>300</v>
      </c>
      <c r="D85" s="156" t="s">
        <v>41</v>
      </c>
      <c r="E85" s="149">
        <f>SUM(E86:E89)</f>
        <v>134889.40000000002</v>
      </c>
      <c r="F85" s="149">
        <f>SUM(F86:F89)</f>
        <v>132029.29999999999</v>
      </c>
      <c r="G85" s="150">
        <f>F85/E85</f>
        <v>0.9787967030767426</v>
      </c>
      <c r="H85" s="149">
        <f>SUM(H86:H89)</f>
        <v>58191.799999999996</v>
      </c>
      <c r="I85" s="149">
        <f>SUM(I86:I89)</f>
        <v>4996.1000000000004</v>
      </c>
      <c r="J85" s="150">
        <f>I85/H85</f>
        <v>8.5855739124756428E-2</v>
      </c>
      <c r="K85" s="149">
        <f>SUM(K86:K89)</f>
        <v>67250.600000000006</v>
      </c>
      <c r="L85" s="149">
        <f>SUM(L86:L89)</f>
        <v>11036.6</v>
      </c>
      <c r="M85" s="150">
        <f>L85/K85</f>
        <v>0.16411154696017582</v>
      </c>
      <c r="N85" s="149">
        <f>SUM(N86:N89)</f>
        <v>150040.6</v>
      </c>
      <c r="O85" s="149">
        <f>SUM(O86:O89)</f>
        <v>51520.200000000004</v>
      </c>
      <c r="P85" s="150">
        <f>O85/N85</f>
        <v>0.34337505981714284</v>
      </c>
      <c r="Q85" s="149">
        <f>SUM(Q86:Q89)</f>
        <v>134889.40000000002</v>
      </c>
      <c r="R85" s="149">
        <f>SUM(R86:R89)</f>
        <v>132029.29999999999</v>
      </c>
      <c r="S85" s="150">
        <f>R85/Q85</f>
        <v>0.9787967030767426</v>
      </c>
      <c r="T85" s="235"/>
    </row>
    <row r="86" spans="1:20" ht="20.399999999999999" customHeight="1">
      <c r="A86" s="286"/>
      <c r="B86" s="310"/>
      <c r="C86" s="217"/>
      <c r="D86" s="147" t="s">
        <v>37</v>
      </c>
      <c r="E86" s="146">
        <f t="shared" ref="E86:F89" si="26">E46</f>
        <v>0</v>
      </c>
      <c r="F86" s="146">
        <f t="shared" si="26"/>
        <v>0</v>
      </c>
      <c r="G86" s="154">
        <v>0</v>
      </c>
      <c r="H86" s="146">
        <f t="shared" ref="H86:I86" si="27">H46</f>
        <v>0</v>
      </c>
      <c r="I86" s="146">
        <f t="shared" si="27"/>
        <v>0</v>
      </c>
      <c r="J86" s="154">
        <v>0</v>
      </c>
      <c r="K86" s="146">
        <f t="shared" ref="K86:L86" si="28">K46</f>
        <v>0</v>
      </c>
      <c r="L86" s="146">
        <f t="shared" si="28"/>
        <v>0</v>
      </c>
      <c r="M86" s="154">
        <v>0</v>
      </c>
      <c r="N86" s="146">
        <f t="shared" ref="N86:O86" si="29">N46</f>
        <v>0</v>
      </c>
      <c r="O86" s="146">
        <f t="shared" si="29"/>
        <v>0</v>
      </c>
      <c r="P86" s="154">
        <v>0</v>
      </c>
      <c r="Q86" s="146">
        <f t="shared" ref="Q86:R86" si="30">Q46</f>
        <v>0</v>
      </c>
      <c r="R86" s="146">
        <f t="shared" si="30"/>
        <v>0</v>
      </c>
      <c r="S86" s="154">
        <v>0</v>
      </c>
      <c r="T86" s="236"/>
    </row>
    <row r="87" spans="1:20" ht="30" customHeight="1">
      <c r="A87" s="286"/>
      <c r="B87" s="310"/>
      <c r="C87" s="217"/>
      <c r="D87" s="147" t="s">
        <v>2</v>
      </c>
      <c r="E87" s="146">
        <f t="shared" si="26"/>
        <v>74829</v>
      </c>
      <c r="F87" s="146">
        <f t="shared" si="26"/>
        <v>74828.900000000009</v>
      </c>
      <c r="G87" s="154">
        <f>F87/E87</f>
        <v>0.99999866361971979</v>
      </c>
      <c r="H87" s="146">
        <f t="shared" ref="H87:I87" si="31">H47</f>
        <v>27011.899999999998</v>
      </c>
      <c r="I87" s="146">
        <f t="shared" si="31"/>
        <v>0</v>
      </c>
      <c r="J87" s="154">
        <f>I87/H87</f>
        <v>0</v>
      </c>
      <c r="K87" s="146">
        <f t="shared" ref="K87:L87" si="32">K47</f>
        <v>26945.5</v>
      </c>
      <c r="L87" s="146">
        <f t="shared" si="32"/>
        <v>0</v>
      </c>
      <c r="M87" s="154">
        <f>L87/K87</f>
        <v>0</v>
      </c>
      <c r="N87" s="146">
        <f t="shared" ref="N87:O87" si="33">N47</f>
        <v>88585.2</v>
      </c>
      <c r="O87" s="146">
        <f t="shared" si="33"/>
        <v>5702.8</v>
      </c>
      <c r="P87" s="154">
        <f>O87/N87</f>
        <v>6.4376442114484136E-2</v>
      </c>
      <c r="Q87" s="146">
        <f t="shared" ref="Q87:R87" si="34">Q47</f>
        <v>74829</v>
      </c>
      <c r="R87" s="146">
        <f t="shared" si="34"/>
        <v>74828.900000000009</v>
      </c>
      <c r="S87" s="154">
        <f>R87/Q87</f>
        <v>0.99999866361971979</v>
      </c>
      <c r="T87" s="236"/>
    </row>
    <row r="88" spans="1:20" ht="16.2" customHeight="1">
      <c r="A88" s="286"/>
      <c r="B88" s="310"/>
      <c r="C88" s="217"/>
      <c r="D88" s="124" t="s">
        <v>43</v>
      </c>
      <c r="E88" s="146">
        <f t="shared" si="26"/>
        <v>60060.400000000009</v>
      </c>
      <c r="F88" s="146">
        <f t="shared" si="26"/>
        <v>57200.399999999994</v>
      </c>
      <c r="G88" s="154">
        <f>F88/E88</f>
        <v>0.9523812695220143</v>
      </c>
      <c r="H88" s="146">
        <f t="shared" ref="H88:I88" si="35">H48</f>
        <v>31179.899999999998</v>
      </c>
      <c r="I88" s="146">
        <f t="shared" si="35"/>
        <v>4996.1000000000004</v>
      </c>
      <c r="J88" s="154">
        <f>I88/H88</f>
        <v>0.16023463834072593</v>
      </c>
      <c r="K88" s="146">
        <f t="shared" ref="K88:L88" si="36">K48</f>
        <v>40305.1</v>
      </c>
      <c r="L88" s="146">
        <f t="shared" si="36"/>
        <v>11036.6</v>
      </c>
      <c r="M88" s="154">
        <f>L88/K88</f>
        <v>0.27382638921625307</v>
      </c>
      <c r="N88" s="146">
        <f t="shared" ref="N88:O88" si="37">N48</f>
        <v>61455.4</v>
      </c>
      <c r="O88" s="146">
        <f t="shared" si="37"/>
        <v>45817.4</v>
      </c>
      <c r="P88" s="154">
        <f>O88/N88</f>
        <v>0.74553904132102311</v>
      </c>
      <c r="Q88" s="146">
        <f t="shared" ref="Q88:R88" si="38">Q48</f>
        <v>60060.400000000009</v>
      </c>
      <c r="R88" s="146">
        <f t="shared" si="38"/>
        <v>57200.399999999994</v>
      </c>
      <c r="S88" s="154">
        <f>R88/Q88</f>
        <v>0.9523812695220143</v>
      </c>
      <c r="T88" s="236"/>
    </row>
    <row r="89" spans="1:20" ht="30" customHeight="1">
      <c r="A89" s="286"/>
      <c r="B89" s="310"/>
      <c r="C89" s="217"/>
      <c r="D89" s="158" t="s">
        <v>263</v>
      </c>
      <c r="E89" s="146">
        <f t="shared" si="26"/>
        <v>0</v>
      </c>
      <c r="F89" s="146">
        <f t="shared" si="26"/>
        <v>0</v>
      </c>
      <c r="G89" s="154">
        <v>0</v>
      </c>
      <c r="H89" s="146">
        <f t="shared" ref="H89:I89" si="39">H49</f>
        <v>0</v>
      </c>
      <c r="I89" s="146">
        <f t="shared" si="39"/>
        <v>0</v>
      </c>
      <c r="J89" s="154">
        <v>0</v>
      </c>
      <c r="K89" s="146">
        <f t="shared" ref="K89:L89" si="40">K49</f>
        <v>0</v>
      </c>
      <c r="L89" s="146">
        <f t="shared" si="40"/>
        <v>0</v>
      </c>
      <c r="M89" s="154">
        <v>0</v>
      </c>
      <c r="N89" s="146">
        <f t="shared" ref="N89:O89" si="41">N49</f>
        <v>0</v>
      </c>
      <c r="O89" s="146">
        <f t="shared" si="41"/>
        <v>0</v>
      </c>
      <c r="P89" s="154">
        <v>0</v>
      </c>
      <c r="Q89" s="146">
        <f t="shared" ref="Q89:R89" si="42">Q49</f>
        <v>0</v>
      </c>
      <c r="R89" s="146">
        <f t="shared" si="42"/>
        <v>0</v>
      </c>
      <c r="S89" s="154">
        <v>0</v>
      </c>
      <c r="T89" s="236"/>
    </row>
    <row r="90" spans="1:20" ht="13.8" customHeight="1">
      <c r="A90" s="243" t="s">
        <v>260</v>
      </c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5"/>
    </row>
    <row r="91" spans="1:20" ht="22.5" customHeight="1">
      <c r="A91" s="226" t="s">
        <v>261</v>
      </c>
      <c r="B91" s="227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8"/>
    </row>
    <row r="92" spans="1:20" ht="21" customHeight="1">
      <c r="A92" s="229" t="s">
        <v>302</v>
      </c>
      <c r="B92" s="230"/>
      <c r="C92" s="231"/>
      <c r="D92" s="156" t="s">
        <v>41</v>
      </c>
      <c r="E92" s="149">
        <f>SUM(E93:E96)</f>
        <v>0</v>
      </c>
      <c r="F92" s="149">
        <f>SUM(F93:F96)</f>
        <v>0</v>
      </c>
      <c r="G92" s="150">
        <v>0</v>
      </c>
      <c r="H92" s="149">
        <f>SUM(H93:H96)</f>
        <v>0</v>
      </c>
      <c r="I92" s="149">
        <f>SUM(I93:I96)</f>
        <v>0</v>
      </c>
      <c r="J92" s="150">
        <v>0</v>
      </c>
      <c r="K92" s="149">
        <f>SUM(K93:K96)</f>
        <v>0</v>
      </c>
      <c r="L92" s="149">
        <f>SUM(L93:L96)</f>
        <v>0</v>
      </c>
      <c r="M92" s="150">
        <v>0</v>
      </c>
      <c r="N92" s="149">
        <f>SUM(N93:N96)</f>
        <v>0</v>
      </c>
      <c r="O92" s="149">
        <f>SUM(O93:O96)</f>
        <v>0</v>
      </c>
      <c r="P92" s="150">
        <v>0</v>
      </c>
      <c r="Q92" s="149">
        <f>SUM(Q93:Q96)</f>
        <v>0</v>
      </c>
      <c r="R92" s="149">
        <f>SUM(R93:R96)</f>
        <v>0</v>
      </c>
      <c r="S92" s="150">
        <v>0</v>
      </c>
      <c r="T92" s="235"/>
    </row>
    <row r="93" spans="1:20" ht="29.4" customHeight="1">
      <c r="A93" s="232"/>
      <c r="B93" s="233"/>
      <c r="C93" s="234"/>
      <c r="D93" s="147" t="s">
        <v>37</v>
      </c>
      <c r="E93" s="146">
        <v>0</v>
      </c>
      <c r="F93" s="146">
        <v>0</v>
      </c>
      <c r="G93" s="154">
        <v>0</v>
      </c>
      <c r="H93" s="146">
        <v>0</v>
      </c>
      <c r="I93" s="146">
        <v>0</v>
      </c>
      <c r="J93" s="154">
        <v>0</v>
      </c>
      <c r="K93" s="146">
        <v>0</v>
      </c>
      <c r="L93" s="146">
        <v>0</v>
      </c>
      <c r="M93" s="154">
        <v>0</v>
      </c>
      <c r="N93" s="146">
        <v>0</v>
      </c>
      <c r="O93" s="146">
        <v>0</v>
      </c>
      <c r="P93" s="154">
        <v>0</v>
      </c>
      <c r="Q93" s="146">
        <v>0</v>
      </c>
      <c r="R93" s="146">
        <v>0</v>
      </c>
      <c r="S93" s="154">
        <v>0</v>
      </c>
      <c r="T93" s="236"/>
    </row>
    <row r="94" spans="1:20" ht="31.95" customHeight="1">
      <c r="A94" s="232"/>
      <c r="B94" s="233"/>
      <c r="C94" s="234"/>
      <c r="D94" s="147" t="s">
        <v>2</v>
      </c>
      <c r="E94" s="146">
        <v>0</v>
      </c>
      <c r="F94" s="146">
        <v>0</v>
      </c>
      <c r="G94" s="154">
        <v>0</v>
      </c>
      <c r="H94" s="146">
        <v>0</v>
      </c>
      <c r="I94" s="146">
        <v>0</v>
      </c>
      <c r="J94" s="154">
        <v>0</v>
      </c>
      <c r="K94" s="146">
        <v>0</v>
      </c>
      <c r="L94" s="146">
        <v>0</v>
      </c>
      <c r="M94" s="154">
        <v>0</v>
      </c>
      <c r="N94" s="146">
        <v>0</v>
      </c>
      <c r="O94" s="146">
        <v>0</v>
      </c>
      <c r="P94" s="154">
        <v>0</v>
      </c>
      <c r="Q94" s="146">
        <v>0</v>
      </c>
      <c r="R94" s="146">
        <v>0</v>
      </c>
      <c r="S94" s="154">
        <v>0</v>
      </c>
      <c r="T94" s="236"/>
    </row>
    <row r="95" spans="1:20" ht="19.2" customHeight="1">
      <c r="A95" s="232"/>
      <c r="B95" s="233"/>
      <c r="C95" s="234"/>
      <c r="D95" s="124" t="s">
        <v>43</v>
      </c>
      <c r="E95" s="146">
        <v>0</v>
      </c>
      <c r="F95" s="146">
        <v>0</v>
      </c>
      <c r="G95" s="154">
        <v>0</v>
      </c>
      <c r="H95" s="146">
        <v>0</v>
      </c>
      <c r="I95" s="146">
        <v>0</v>
      </c>
      <c r="J95" s="154">
        <v>0</v>
      </c>
      <c r="K95" s="146">
        <v>0</v>
      </c>
      <c r="L95" s="146">
        <v>0</v>
      </c>
      <c r="M95" s="154">
        <v>0</v>
      </c>
      <c r="N95" s="146">
        <v>0</v>
      </c>
      <c r="O95" s="146">
        <v>0</v>
      </c>
      <c r="P95" s="154">
        <v>0</v>
      </c>
      <c r="Q95" s="146">
        <v>0</v>
      </c>
      <c r="R95" s="146">
        <v>0</v>
      </c>
      <c r="S95" s="154">
        <v>0</v>
      </c>
      <c r="T95" s="236"/>
    </row>
    <row r="96" spans="1:20" ht="31.95" customHeight="1">
      <c r="A96" s="232"/>
      <c r="B96" s="233"/>
      <c r="C96" s="234"/>
      <c r="D96" s="158" t="s">
        <v>263</v>
      </c>
      <c r="E96" s="146">
        <v>0</v>
      </c>
      <c r="F96" s="146">
        <v>0</v>
      </c>
      <c r="G96" s="154">
        <v>0</v>
      </c>
      <c r="H96" s="146">
        <v>0</v>
      </c>
      <c r="I96" s="146">
        <v>0</v>
      </c>
      <c r="J96" s="154">
        <v>0</v>
      </c>
      <c r="K96" s="146">
        <v>0</v>
      </c>
      <c r="L96" s="146">
        <v>0</v>
      </c>
      <c r="M96" s="154">
        <v>0</v>
      </c>
      <c r="N96" s="146">
        <v>0</v>
      </c>
      <c r="O96" s="146">
        <v>0</v>
      </c>
      <c r="P96" s="154">
        <v>0</v>
      </c>
      <c r="Q96" s="146">
        <v>0</v>
      </c>
      <c r="R96" s="146">
        <v>0</v>
      </c>
      <c r="S96" s="154">
        <v>0</v>
      </c>
      <c r="T96" s="236"/>
    </row>
    <row r="97" spans="1:20" ht="22.8" customHeight="1">
      <c r="A97" s="229" t="s">
        <v>292</v>
      </c>
      <c r="B97" s="230"/>
      <c r="C97" s="231"/>
      <c r="D97" s="156" t="s">
        <v>41</v>
      </c>
      <c r="E97" s="149">
        <f>SUM(E98:E101)</f>
        <v>134889.40000000002</v>
      </c>
      <c r="F97" s="149">
        <f>SUM(F98:F101)</f>
        <v>132029.29999999999</v>
      </c>
      <c r="G97" s="150">
        <f>F97/E97</f>
        <v>0.9787967030767426</v>
      </c>
      <c r="H97" s="149">
        <f>SUM(H98:H101)</f>
        <v>58191.799999999996</v>
      </c>
      <c r="I97" s="149">
        <f>SUM(I98:I101)</f>
        <v>4996.1000000000004</v>
      </c>
      <c r="J97" s="150">
        <f>I97/H97</f>
        <v>8.5855739124756428E-2</v>
      </c>
      <c r="K97" s="149">
        <f>SUM(K98:K101)</f>
        <v>67250.600000000006</v>
      </c>
      <c r="L97" s="149">
        <f>SUM(L98:L101)</f>
        <v>11036.6</v>
      </c>
      <c r="M97" s="150">
        <f>L97/K97</f>
        <v>0.16411154696017582</v>
      </c>
      <c r="N97" s="149">
        <f>SUM(N98:N101)</f>
        <v>150040.6</v>
      </c>
      <c r="O97" s="149">
        <f>SUM(O98:O101)</f>
        <v>51520.200000000004</v>
      </c>
      <c r="P97" s="150">
        <f>O97/N97</f>
        <v>0.34337505981714284</v>
      </c>
      <c r="Q97" s="149">
        <f>SUM(Q98:Q101)</f>
        <v>134889.40000000002</v>
      </c>
      <c r="R97" s="149">
        <f>SUM(R98:R101)</f>
        <v>132029.29999999999</v>
      </c>
      <c r="S97" s="150">
        <f>R97/Q97</f>
        <v>0.9787967030767426</v>
      </c>
      <c r="T97" s="235"/>
    </row>
    <row r="98" spans="1:20" ht="21.6" customHeight="1">
      <c r="A98" s="232"/>
      <c r="B98" s="233"/>
      <c r="C98" s="234"/>
      <c r="D98" s="147" t="s">
        <v>37</v>
      </c>
      <c r="E98" s="149">
        <f t="shared" ref="E98:F101" si="43">E86</f>
        <v>0</v>
      </c>
      <c r="F98" s="149">
        <f t="shared" si="43"/>
        <v>0</v>
      </c>
      <c r="G98" s="154">
        <v>0</v>
      </c>
      <c r="H98" s="149">
        <f t="shared" ref="H98:I98" si="44">H86</f>
        <v>0</v>
      </c>
      <c r="I98" s="149">
        <f t="shared" si="44"/>
        <v>0</v>
      </c>
      <c r="J98" s="154">
        <v>0</v>
      </c>
      <c r="K98" s="149">
        <f t="shared" ref="K98:L98" si="45">K86</f>
        <v>0</v>
      </c>
      <c r="L98" s="149">
        <f t="shared" si="45"/>
        <v>0</v>
      </c>
      <c r="M98" s="154">
        <v>0</v>
      </c>
      <c r="N98" s="149">
        <f t="shared" ref="N98:O98" si="46">N86</f>
        <v>0</v>
      </c>
      <c r="O98" s="149">
        <f t="shared" si="46"/>
        <v>0</v>
      </c>
      <c r="P98" s="154">
        <v>0</v>
      </c>
      <c r="Q98" s="149">
        <f t="shared" ref="Q98:R98" si="47">Q86</f>
        <v>0</v>
      </c>
      <c r="R98" s="149">
        <f t="shared" si="47"/>
        <v>0</v>
      </c>
      <c r="S98" s="154">
        <v>0</v>
      </c>
      <c r="T98" s="236"/>
    </row>
    <row r="99" spans="1:20" ht="32.4" customHeight="1">
      <c r="A99" s="232"/>
      <c r="B99" s="233"/>
      <c r="C99" s="234"/>
      <c r="D99" s="147" t="s">
        <v>2</v>
      </c>
      <c r="E99" s="146">
        <f t="shared" si="43"/>
        <v>74829</v>
      </c>
      <c r="F99" s="146">
        <f t="shared" si="43"/>
        <v>74828.900000000009</v>
      </c>
      <c r="G99" s="154">
        <f>F99/E99</f>
        <v>0.99999866361971979</v>
      </c>
      <c r="H99" s="146">
        <f t="shared" ref="H99:I99" si="48">H87</f>
        <v>27011.899999999998</v>
      </c>
      <c r="I99" s="146">
        <f t="shared" si="48"/>
        <v>0</v>
      </c>
      <c r="J99" s="154">
        <f>I99/H99</f>
        <v>0</v>
      </c>
      <c r="K99" s="146">
        <f t="shared" ref="K99:L99" si="49">K87</f>
        <v>26945.5</v>
      </c>
      <c r="L99" s="146">
        <f t="shared" si="49"/>
        <v>0</v>
      </c>
      <c r="M99" s="154">
        <f>L99/K99</f>
        <v>0</v>
      </c>
      <c r="N99" s="146">
        <f t="shared" ref="N99:O99" si="50">N87</f>
        <v>88585.2</v>
      </c>
      <c r="O99" s="146">
        <f t="shared" si="50"/>
        <v>5702.8</v>
      </c>
      <c r="P99" s="154">
        <f>O99/N99</f>
        <v>6.4376442114484136E-2</v>
      </c>
      <c r="Q99" s="146">
        <f t="shared" ref="Q99:R99" si="51">Q87</f>
        <v>74829</v>
      </c>
      <c r="R99" s="146">
        <f t="shared" si="51"/>
        <v>74828.900000000009</v>
      </c>
      <c r="S99" s="154">
        <f>R99/Q99</f>
        <v>0.99999866361971979</v>
      </c>
      <c r="T99" s="236"/>
    </row>
    <row r="100" spans="1:20" ht="20.25" customHeight="1">
      <c r="A100" s="232"/>
      <c r="B100" s="233"/>
      <c r="C100" s="234"/>
      <c r="D100" s="124" t="s">
        <v>43</v>
      </c>
      <c r="E100" s="146">
        <f t="shared" si="43"/>
        <v>60060.400000000009</v>
      </c>
      <c r="F100" s="146">
        <f t="shared" si="43"/>
        <v>57200.399999999994</v>
      </c>
      <c r="G100" s="154">
        <f>F100/E100</f>
        <v>0.9523812695220143</v>
      </c>
      <c r="H100" s="146">
        <f t="shared" ref="H100:I100" si="52">H88</f>
        <v>31179.899999999998</v>
      </c>
      <c r="I100" s="146">
        <f t="shared" si="52"/>
        <v>4996.1000000000004</v>
      </c>
      <c r="J100" s="154">
        <f>I100/H100</f>
        <v>0.16023463834072593</v>
      </c>
      <c r="K100" s="146">
        <f t="shared" ref="K100:L100" si="53">K88</f>
        <v>40305.1</v>
      </c>
      <c r="L100" s="146">
        <f t="shared" si="53"/>
        <v>11036.6</v>
      </c>
      <c r="M100" s="154">
        <f>L100/K100</f>
        <v>0.27382638921625307</v>
      </c>
      <c r="N100" s="146">
        <f t="shared" ref="N100:O100" si="54">N88</f>
        <v>61455.4</v>
      </c>
      <c r="O100" s="146">
        <f t="shared" si="54"/>
        <v>45817.4</v>
      </c>
      <c r="P100" s="154">
        <f>O100/N100</f>
        <v>0.74553904132102311</v>
      </c>
      <c r="Q100" s="146">
        <f t="shared" ref="Q100:R100" si="55">Q88</f>
        <v>60060.400000000009</v>
      </c>
      <c r="R100" s="146">
        <f t="shared" si="55"/>
        <v>57200.399999999994</v>
      </c>
      <c r="S100" s="154">
        <f>R100/Q100</f>
        <v>0.9523812695220143</v>
      </c>
      <c r="T100" s="236"/>
    </row>
    <row r="101" spans="1:20" ht="31.2" customHeight="1">
      <c r="A101" s="237"/>
      <c r="B101" s="238"/>
      <c r="C101" s="239"/>
      <c r="D101" s="158" t="s">
        <v>263</v>
      </c>
      <c r="E101" s="146">
        <f t="shared" si="43"/>
        <v>0</v>
      </c>
      <c r="F101" s="146">
        <f t="shared" si="43"/>
        <v>0</v>
      </c>
      <c r="G101" s="154">
        <v>0</v>
      </c>
      <c r="H101" s="146">
        <f t="shared" ref="H101:I101" si="56">H89</f>
        <v>0</v>
      </c>
      <c r="I101" s="146">
        <f t="shared" si="56"/>
        <v>0</v>
      </c>
      <c r="J101" s="154">
        <v>0</v>
      </c>
      <c r="K101" s="146">
        <f t="shared" ref="K101:L101" si="57">K89</f>
        <v>0</v>
      </c>
      <c r="L101" s="146">
        <f t="shared" si="57"/>
        <v>0</v>
      </c>
      <c r="M101" s="154">
        <v>0</v>
      </c>
      <c r="N101" s="146">
        <f t="shared" ref="N101:O101" si="58">N89</f>
        <v>0</v>
      </c>
      <c r="O101" s="146">
        <f t="shared" si="58"/>
        <v>0</v>
      </c>
      <c r="P101" s="154">
        <v>0</v>
      </c>
      <c r="Q101" s="146">
        <f t="shared" ref="Q101:R101" si="59">Q89</f>
        <v>0</v>
      </c>
      <c r="R101" s="146">
        <f t="shared" si="59"/>
        <v>0</v>
      </c>
      <c r="S101" s="154">
        <v>0</v>
      </c>
      <c r="T101" s="240"/>
    </row>
    <row r="102" spans="1:20" s="100" customFormat="1" ht="45.15" customHeight="1">
      <c r="A102" s="241" t="s">
        <v>274</v>
      </c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</row>
    <row r="103" spans="1:20" s="100" customFormat="1" ht="19.649999999999999" customHeight="1">
      <c r="A103" s="99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</row>
    <row r="104" spans="1:20" ht="19.649999999999999" customHeight="1">
      <c r="A104" s="225" t="s">
        <v>289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106"/>
    </row>
    <row r="105" spans="1:20" ht="12.6" customHeight="1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06"/>
    </row>
    <row r="106" spans="1:20" ht="16.5" customHeight="1">
      <c r="A106" s="224" t="s">
        <v>322</v>
      </c>
      <c r="B106" s="224"/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</row>
    <row r="107" spans="1:20" ht="14.4" customHeight="1">
      <c r="A107" s="109"/>
      <c r="B107" s="108"/>
      <c r="C107" s="108"/>
      <c r="D107" s="110"/>
      <c r="E107" s="111"/>
      <c r="F107" s="111"/>
      <c r="G107" s="111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</row>
    <row r="108" spans="1:20" ht="18">
      <c r="A108" s="109"/>
      <c r="B108" s="108"/>
      <c r="C108" s="108"/>
      <c r="D108" s="110"/>
      <c r="E108" s="111"/>
      <c r="F108" s="111"/>
      <c r="G108" s="111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</row>
    <row r="109" spans="1:20" ht="15.6">
      <c r="A109" s="222" t="s">
        <v>296</v>
      </c>
      <c r="B109" s="223"/>
      <c r="C109" s="119"/>
      <c r="D109" s="120"/>
      <c r="E109" s="121"/>
      <c r="F109" s="121"/>
      <c r="G109" s="121"/>
      <c r="H109" s="119"/>
      <c r="I109" s="119"/>
      <c r="J109" s="119"/>
      <c r="K109" s="119"/>
    </row>
    <row r="110" spans="1:20" ht="15.6">
      <c r="A110" s="118"/>
      <c r="B110" s="119"/>
      <c r="C110" s="119"/>
      <c r="D110" s="120"/>
      <c r="E110" s="121"/>
      <c r="F110" s="121"/>
      <c r="G110" s="121"/>
      <c r="H110" s="119"/>
      <c r="I110" s="119"/>
      <c r="J110" s="119"/>
      <c r="K110" s="119"/>
    </row>
    <row r="111" spans="1:20" ht="18">
      <c r="A111" s="224" t="s">
        <v>297</v>
      </c>
      <c r="B111" s="224"/>
      <c r="C111" s="224"/>
      <c r="D111" s="224"/>
      <c r="E111" s="224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108"/>
      <c r="Q111" s="108"/>
      <c r="R111" s="108"/>
      <c r="S111" s="108"/>
    </row>
    <row r="112" spans="1:20">
      <c r="A112" s="102"/>
    </row>
    <row r="113" spans="1:20">
      <c r="A113" s="102"/>
    </row>
    <row r="114" spans="1:20">
      <c r="A114" s="102"/>
    </row>
    <row r="115" spans="1:20" ht="14.25" customHeight="1">
      <c r="A115" s="102"/>
    </row>
    <row r="116" spans="1:20">
      <c r="A116" s="103"/>
    </row>
    <row r="117" spans="1:20">
      <c r="A117" s="102"/>
    </row>
    <row r="118" spans="1:20">
      <c r="A118" s="102"/>
    </row>
    <row r="119" spans="1:20">
      <c r="A119" s="102"/>
    </row>
    <row r="120" spans="1:20">
      <c r="A120" s="102"/>
    </row>
    <row r="121" spans="1:20" ht="12.75" customHeight="1">
      <c r="A121" s="102"/>
    </row>
    <row r="122" spans="1:20">
      <c r="A122" s="103"/>
    </row>
    <row r="123" spans="1:20">
      <c r="A123" s="102"/>
    </row>
    <row r="124" spans="1:20" s="101" customFormat="1">
      <c r="A124" s="102"/>
      <c r="D124" s="104"/>
      <c r="E124" s="105"/>
      <c r="F124" s="105"/>
      <c r="G124" s="105"/>
      <c r="T124" s="95"/>
    </row>
    <row r="125" spans="1:20" s="101" customFormat="1">
      <c r="A125" s="102"/>
      <c r="D125" s="104"/>
      <c r="E125" s="105"/>
      <c r="F125" s="105"/>
      <c r="G125" s="105"/>
      <c r="T125" s="95"/>
    </row>
    <row r="126" spans="1:20" s="101" customFormat="1">
      <c r="A126" s="102"/>
      <c r="D126" s="104"/>
      <c r="E126" s="105"/>
      <c r="F126" s="105"/>
      <c r="G126" s="105"/>
      <c r="T126" s="95"/>
    </row>
    <row r="127" spans="1:20" s="101" customFormat="1">
      <c r="A127" s="102"/>
      <c r="D127" s="104"/>
      <c r="E127" s="105"/>
      <c r="F127" s="105"/>
      <c r="G127" s="105"/>
      <c r="T127" s="95"/>
    </row>
    <row r="133" spans="4:20" s="101" customFormat="1" ht="49.5" customHeight="1">
      <c r="D133" s="104"/>
      <c r="E133" s="105"/>
      <c r="F133" s="105"/>
      <c r="G133" s="105"/>
      <c r="T133" s="95"/>
    </row>
  </sheetData>
  <mergeCells count="72">
    <mergeCell ref="A85:A89"/>
    <mergeCell ref="B85:B89"/>
    <mergeCell ref="C85:C89"/>
    <mergeCell ref="T85:T8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  <mergeCell ref="A75:A79"/>
    <mergeCell ref="A44:T44"/>
    <mergeCell ref="A45:A49"/>
    <mergeCell ref="B45:B49"/>
    <mergeCell ref="C45:C49"/>
    <mergeCell ref="T45:T49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8:S8"/>
    <mergeCell ref="A50:A54"/>
    <mergeCell ref="B50:B54"/>
    <mergeCell ref="C50:C54"/>
    <mergeCell ref="A109:B109"/>
    <mergeCell ref="A111:O111"/>
    <mergeCell ref="A106:T106"/>
    <mergeCell ref="A104:S104"/>
    <mergeCell ref="A91:T91"/>
    <mergeCell ref="A92:C96"/>
    <mergeCell ref="T92:T96"/>
    <mergeCell ref="A97:C101"/>
    <mergeCell ref="T97:T101"/>
    <mergeCell ref="A102:T102"/>
    <mergeCell ref="A90:T90"/>
    <mergeCell ref="A55:A59"/>
    <mergeCell ref="T55:T59"/>
    <mergeCell ref="B75:B79"/>
    <mergeCell ref="C75:C79"/>
    <mergeCell ref="A80:A84"/>
    <mergeCell ref="B80:B84"/>
    <mergeCell ref="C80:C84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topLeftCell="A13" zoomScaleNormal="100" workbookViewId="0">
      <selection activeCell="A17" sqref="A17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26"/>
      <c r="N1" s="326"/>
      <c r="O1" s="326"/>
      <c r="P1" s="326"/>
      <c r="Q1" s="326"/>
      <c r="R1" s="326"/>
      <c r="S1" s="114" t="s">
        <v>283</v>
      </c>
    </row>
    <row r="2" spans="1:46" ht="15.9" customHeight="1">
      <c r="A2" s="327" t="s">
        <v>306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11" t="s">
        <v>0</v>
      </c>
      <c r="B5" s="314" t="s">
        <v>272</v>
      </c>
      <c r="C5" s="314" t="s">
        <v>262</v>
      </c>
      <c r="D5" s="328" t="s">
        <v>294</v>
      </c>
      <c r="E5" s="329"/>
      <c r="F5" s="330"/>
      <c r="G5" s="317" t="s">
        <v>276</v>
      </c>
      <c r="H5" s="318"/>
      <c r="I5" s="319"/>
      <c r="J5" s="317" t="s">
        <v>277</v>
      </c>
      <c r="K5" s="318"/>
      <c r="L5" s="319"/>
      <c r="M5" s="317" t="s">
        <v>278</v>
      </c>
      <c r="N5" s="318"/>
      <c r="O5" s="319"/>
      <c r="P5" s="317" t="s">
        <v>279</v>
      </c>
      <c r="Q5" s="318"/>
      <c r="R5" s="319"/>
      <c r="S5" s="323" t="s">
        <v>271</v>
      </c>
    </row>
    <row r="6" spans="1:46" ht="64.8" customHeight="1">
      <c r="A6" s="312"/>
      <c r="B6" s="315"/>
      <c r="C6" s="315"/>
      <c r="D6" s="331"/>
      <c r="E6" s="332"/>
      <c r="F6" s="333"/>
      <c r="G6" s="320"/>
      <c r="H6" s="321"/>
      <c r="I6" s="322"/>
      <c r="J6" s="320"/>
      <c r="K6" s="321"/>
      <c r="L6" s="322"/>
      <c r="M6" s="320"/>
      <c r="N6" s="321"/>
      <c r="O6" s="322"/>
      <c r="P6" s="320"/>
      <c r="Q6" s="321"/>
      <c r="R6" s="322"/>
      <c r="S6" s="324"/>
    </row>
    <row r="7" spans="1:46" ht="20.100000000000001" customHeight="1">
      <c r="A7" s="313"/>
      <c r="B7" s="316"/>
      <c r="C7" s="316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25"/>
    </row>
    <row r="8" spans="1:46" ht="102" customHeight="1">
      <c r="A8" s="169">
        <v>1</v>
      </c>
      <c r="B8" s="173" t="s">
        <v>309</v>
      </c>
      <c r="C8" s="170">
        <v>100</v>
      </c>
      <c r="D8" s="170">
        <v>100</v>
      </c>
      <c r="E8" s="174">
        <v>100</v>
      </c>
      <c r="F8" s="175">
        <f t="shared" ref="F8:F10" si="0">E8/D8</f>
        <v>1</v>
      </c>
      <c r="G8" s="176">
        <v>100</v>
      </c>
      <c r="H8" s="176">
        <v>100</v>
      </c>
      <c r="I8" s="175">
        <f t="shared" ref="I8" si="1">H8/G8</f>
        <v>1</v>
      </c>
      <c r="J8" s="176">
        <v>100</v>
      </c>
      <c r="K8" s="176">
        <v>100</v>
      </c>
      <c r="L8" s="175">
        <f t="shared" ref="L8" si="2">K8/J8</f>
        <v>1</v>
      </c>
      <c r="M8" s="176">
        <v>100</v>
      </c>
      <c r="N8" s="176">
        <v>100</v>
      </c>
      <c r="O8" s="175">
        <f t="shared" ref="O8:O10" si="3">N8/M8</f>
        <v>1</v>
      </c>
      <c r="P8" s="176">
        <v>100</v>
      </c>
      <c r="Q8" s="176">
        <v>100</v>
      </c>
      <c r="R8" s="162">
        <f t="shared" ref="R8:R10" si="4">Q8/P8</f>
        <v>1</v>
      </c>
      <c r="S8" s="171"/>
    </row>
    <row r="9" spans="1:46" ht="114.6" customHeight="1">
      <c r="A9" s="169">
        <v>2</v>
      </c>
      <c r="B9" s="173" t="s">
        <v>310</v>
      </c>
      <c r="C9" s="170">
        <v>0</v>
      </c>
      <c r="D9" s="170">
        <v>0</v>
      </c>
      <c r="E9" s="174">
        <v>0</v>
      </c>
      <c r="F9" s="175">
        <v>1</v>
      </c>
      <c r="G9" s="176">
        <v>0</v>
      </c>
      <c r="H9" s="176">
        <v>0</v>
      </c>
      <c r="I9" s="175">
        <v>1</v>
      </c>
      <c r="J9" s="176">
        <v>0</v>
      </c>
      <c r="K9" s="176">
        <v>0</v>
      </c>
      <c r="L9" s="175">
        <v>1</v>
      </c>
      <c r="M9" s="176">
        <v>0</v>
      </c>
      <c r="N9" s="176">
        <v>0</v>
      </c>
      <c r="O9" s="175">
        <v>1</v>
      </c>
      <c r="P9" s="176">
        <v>0</v>
      </c>
      <c r="Q9" s="176">
        <v>0</v>
      </c>
      <c r="R9" s="162">
        <v>1</v>
      </c>
      <c r="S9" s="171"/>
    </row>
    <row r="10" spans="1:46" ht="144.6" customHeight="1">
      <c r="A10" s="169">
        <v>3</v>
      </c>
      <c r="B10" s="173" t="s">
        <v>311</v>
      </c>
      <c r="C10" s="170">
        <v>0.4</v>
      </c>
      <c r="D10" s="170">
        <v>5.6550000000000002</v>
      </c>
      <c r="E10" s="174">
        <v>5.6550000000000002</v>
      </c>
      <c r="F10" s="175">
        <f t="shared" si="0"/>
        <v>1</v>
      </c>
      <c r="G10" s="176">
        <v>0</v>
      </c>
      <c r="H10" s="176">
        <v>0</v>
      </c>
      <c r="I10" s="175">
        <v>0</v>
      </c>
      <c r="J10" s="176">
        <v>0</v>
      </c>
      <c r="K10" s="176"/>
      <c r="L10" s="175">
        <v>0</v>
      </c>
      <c r="M10" s="176">
        <v>2.585</v>
      </c>
      <c r="N10" s="176">
        <v>2.585</v>
      </c>
      <c r="O10" s="175">
        <f t="shared" si="3"/>
        <v>1</v>
      </c>
      <c r="P10" s="176">
        <v>3.07</v>
      </c>
      <c r="Q10" s="176">
        <v>3.07</v>
      </c>
      <c r="R10" s="162">
        <f t="shared" si="4"/>
        <v>1</v>
      </c>
      <c r="S10" s="171"/>
    </row>
    <row r="11" spans="1:46" s="116" customFormat="1">
      <c r="A11" s="131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46" s="116" customFormat="1">
      <c r="A12" s="131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46" s="116" customFormat="1" ht="29.4" customHeight="1">
      <c r="A13" s="334" t="s">
        <v>289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115"/>
    </row>
    <row r="14" spans="1:46" s="116" customFormat="1">
      <c r="A14" s="117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</row>
    <row r="15" spans="1:46" s="116" customFormat="1">
      <c r="A15" s="117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46" s="106" customFormat="1" ht="21.6" customHeight="1">
      <c r="A16" s="224" t="s">
        <v>322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</row>
    <row r="17" spans="1:42" s="106" customFormat="1">
      <c r="A17" s="118"/>
      <c r="B17" s="119"/>
      <c r="C17" s="119"/>
      <c r="D17" s="120"/>
      <c r="E17" s="120"/>
      <c r="F17" s="120"/>
      <c r="G17" s="121"/>
      <c r="H17" s="121"/>
      <c r="I17" s="121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19"/>
      <c r="AL17" s="119"/>
      <c r="AM17" s="119"/>
      <c r="AN17" s="122"/>
      <c r="AO17" s="122"/>
      <c r="AP17" s="122"/>
    </row>
    <row r="18" spans="1:42">
      <c r="A18" s="128"/>
    </row>
  </sheetData>
  <mergeCells count="13">
    <mergeCell ref="M1:R1"/>
    <mergeCell ref="A2:R2"/>
    <mergeCell ref="G5:I6"/>
    <mergeCell ref="D5:F6"/>
    <mergeCell ref="A13:S13"/>
    <mergeCell ref="A16:S16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2025-03-26T07:18:01Z</cp:lastPrinted>
  <dcterms:created xsi:type="dcterms:W3CDTF">2011-05-17T05:04:33Z</dcterms:created>
  <dcterms:modified xsi:type="dcterms:W3CDTF">2025-03-28T09:21:27Z</dcterms:modified>
</cp:coreProperties>
</file>