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Организ деятельн\"/>
    </mc:Choice>
  </mc:AlternateContent>
  <bookViews>
    <workbookView xWindow="0" yWindow="0" windowWidth="23040" windowHeight="7668" tabRatio="794" firstSheet="3" activeTab="4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'!$D$2:$D$120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'!$A$1:$T$97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13" l="1"/>
  <c r="I74" i="13"/>
  <c r="I73" i="13"/>
  <c r="I72" i="13"/>
  <c r="H75" i="13"/>
  <c r="H74" i="13"/>
  <c r="H73" i="13"/>
  <c r="H72" i="13"/>
  <c r="R65" i="13"/>
  <c r="Q65" i="13"/>
  <c r="R64" i="13"/>
  <c r="Q64" i="13"/>
  <c r="R63" i="13"/>
  <c r="Q63" i="13"/>
  <c r="R62" i="13"/>
  <c r="Q62" i="13"/>
  <c r="O65" i="13"/>
  <c r="N65" i="13"/>
  <c r="O64" i="13"/>
  <c r="N64" i="13"/>
  <c r="O63" i="13"/>
  <c r="N63" i="13"/>
  <c r="O62" i="13"/>
  <c r="N62" i="13"/>
  <c r="L65" i="13"/>
  <c r="K65" i="13"/>
  <c r="L64" i="13"/>
  <c r="K64" i="13"/>
  <c r="L63" i="13"/>
  <c r="K63" i="13"/>
  <c r="L62" i="13"/>
  <c r="K62" i="13"/>
  <c r="I65" i="13"/>
  <c r="H65" i="13"/>
  <c r="I64" i="13"/>
  <c r="H64" i="13"/>
  <c r="I63" i="13"/>
  <c r="H63" i="13"/>
  <c r="I62" i="13"/>
  <c r="H62" i="13"/>
  <c r="F65" i="13"/>
  <c r="F64" i="13"/>
  <c r="F63" i="13"/>
  <c r="F62" i="13"/>
  <c r="E62" i="13"/>
  <c r="E63" i="13"/>
  <c r="E64" i="13"/>
  <c r="E65" i="13"/>
  <c r="E46" i="13"/>
  <c r="E47" i="13"/>
  <c r="F47" i="13"/>
  <c r="F46" i="13"/>
  <c r="H46" i="13"/>
  <c r="R11" i="14"/>
  <c r="R10" i="14"/>
  <c r="O11" i="14"/>
  <c r="O10" i="14"/>
  <c r="L11" i="14"/>
  <c r="L10" i="14"/>
  <c r="I11" i="14"/>
  <c r="I10" i="14"/>
  <c r="F11" i="14"/>
  <c r="F10" i="14"/>
  <c r="R9" i="14"/>
  <c r="O9" i="14"/>
  <c r="L9" i="14"/>
  <c r="I9" i="14"/>
  <c r="F9" i="14"/>
  <c r="R59" i="13" l="1"/>
  <c r="R49" i="13" s="1"/>
  <c r="Q59" i="13"/>
  <c r="Q49" i="13" s="1"/>
  <c r="R58" i="13"/>
  <c r="Q58" i="13"/>
  <c r="R57" i="13"/>
  <c r="Q57" i="13"/>
  <c r="R56" i="13"/>
  <c r="Q56" i="13"/>
  <c r="O59" i="13"/>
  <c r="N59" i="13"/>
  <c r="O58" i="13"/>
  <c r="N58" i="13"/>
  <c r="O57" i="13"/>
  <c r="N57" i="13"/>
  <c r="O56" i="13"/>
  <c r="N56" i="13"/>
  <c r="R48" i="13"/>
  <c r="Q48" i="13"/>
  <c r="R47" i="13"/>
  <c r="Q47" i="13"/>
  <c r="R46" i="13"/>
  <c r="Q46" i="13"/>
  <c r="L59" i="13" l="1"/>
  <c r="L58" i="13"/>
  <c r="L57" i="13"/>
  <c r="L56" i="13"/>
  <c r="K59" i="13"/>
  <c r="K58" i="13"/>
  <c r="K57" i="13"/>
  <c r="K56" i="13"/>
  <c r="K46" i="13"/>
  <c r="L46" i="13"/>
  <c r="R78" i="13"/>
  <c r="Q78" i="13"/>
  <c r="O78" i="13"/>
  <c r="N78" i="13"/>
  <c r="L78" i="13"/>
  <c r="K78" i="13"/>
  <c r="F78" i="13"/>
  <c r="E78" i="13"/>
  <c r="I78" i="13"/>
  <c r="H78" i="13"/>
  <c r="K48" i="13" l="1"/>
  <c r="L48" i="13"/>
  <c r="E40" i="13"/>
  <c r="E25" i="13" s="1"/>
  <c r="E84" i="13" s="1"/>
  <c r="R66" i="13"/>
  <c r="Q66" i="13"/>
  <c r="O66" i="13"/>
  <c r="N66" i="13"/>
  <c r="L66" i="13"/>
  <c r="K66" i="13"/>
  <c r="I66" i="13"/>
  <c r="H66" i="13"/>
  <c r="I59" i="13"/>
  <c r="I58" i="13"/>
  <c r="I57" i="13"/>
  <c r="I56" i="13"/>
  <c r="H58" i="13"/>
  <c r="H57" i="13"/>
  <c r="H56" i="13"/>
  <c r="R50" i="13"/>
  <c r="Q50" i="13"/>
  <c r="O50" i="13"/>
  <c r="N50" i="13"/>
  <c r="L50" i="13"/>
  <c r="K50" i="13"/>
  <c r="I50" i="13"/>
  <c r="H50" i="13"/>
  <c r="F49" i="13"/>
  <c r="F48" i="13"/>
  <c r="E49" i="13"/>
  <c r="E48" i="13"/>
  <c r="F59" i="13"/>
  <c r="F58" i="13"/>
  <c r="F57" i="13"/>
  <c r="F56" i="13"/>
  <c r="E59" i="13"/>
  <c r="E58" i="13"/>
  <c r="E57" i="13"/>
  <c r="E56" i="13"/>
  <c r="J66" i="13" l="1"/>
  <c r="P50" i="13"/>
  <c r="S66" i="13"/>
  <c r="S50" i="13"/>
  <c r="P66" i="13"/>
  <c r="M66" i="13"/>
  <c r="L27" i="13"/>
  <c r="K27" i="13"/>
  <c r="K86" i="13" s="1"/>
  <c r="M50" i="13"/>
  <c r="J58" i="13"/>
  <c r="J50" i="13"/>
  <c r="S48" i="13"/>
  <c r="Q45" i="13"/>
  <c r="O48" i="13"/>
  <c r="O47" i="13"/>
  <c r="O46" i="13"/>
  <c r="N48" i="13"/>
  <c r="N47" i="13"/>
  <c r="N46" i="13"/>
  <c r="L47" i="13"/>
  <c r="K47" i="13"/>
  <c r="I48" i="13"/>
  <c r="I47" i="13"/>
  <c r="I46" i="13"/>
  <c r="H48" i="13"/>
  <c r="H47" i="13"/>
  <c r="H26" i="13" s="1"/>
  <c r="H59" i="13"/>
  <c r="H49" i="13" s="1"/>
  <c r="M58" i="13"/>
  <c r="R55" i="13"/>
  <c r="Q55" i="13"/>
  <c r="O55" i="13"/>
  <c r="K55" i="13"/>
  <c r="I55" i="13"/>
  <c r="S53" i="13"/>
  <c r="P53" i="13"/>
  <c r="M53" i="13"/>
  <c r="J53" i="13"/>
  <c r="G53" i="13"/>
  <c r="F50" i="13"/>
  <c r="E50" i="13"/>
  <c r="O49" i="13"/>
  <c r="N49" i="13"/>
  <c r="L49" i="13"/>
  <c r="L45" i="13" s="1"/>
  <c r="K49" i="13"/>
  <c r="I49" i="13"/>
  <c r="H16" i="13" l="1"/>
  <c r="H85" i="13"/>
  <c r="L17" i="13"/>
  <c r="L86" i="13"/>
  <c r="H55" i="13"/>
  <c r="J55" i="13" s="1"/>
  <c r="M27" i="13"/>
  <c r="S55" i="13"/>
  <c r="K17" i="13"/>
  <c r="F55" i="13"/>
  <c r="R45" i="13"/>
  <c r="S45" i="13" s="1"/>
  <c r="K45" i="13"/>
  <c r="M45" i="13" s="1"/>
  <c r="N55" i="13"/>
  <c r="P55" i="13" s="1"/>
  <c r="G48" i="13"/>
  <c r="S58" i="13"/>
  <c r="F45" i="13"/>
  <c r="G50" i="13"/>
  <c r="G58" i="13"/>
  <c r="H45" i="13"/>
  <c r="P48" i="13"/>
  <c r="L55" i="13"/>
  <c r="M55" i="13" s="1"/>
  <c r="P58" i="13"/>
  <c r="M48" i="13"/>
  <c r="N45" i="13"/>
  <c r="J48" i="13"/>
  <c r="O45" i="13"/>
  <c r="I45" i="13"/>
  <c r="M17" i="13" l="1"/>
  <c r="P45" i="13"/>
  <c r="J45" i="13"/>
  <c r="R8" i="14" l="1"/>
  <c r="O8" i="14"/>
  <c r="L8" i="14"/>
  <c r="I8" i="14"/>
  <c r="F8" i="14"/>
  <c r="R73" i="13"/>
  <c r="Q73" i="13"/>
  <c r="R27" i="13"/>
  <c r="R86" i="13" s="1"/>
  <c r="Q27" i="13"/>
  <c r="Q86" i="13" s="1"/>
  <c r="R26" i="13"/>
  <c r="Q26" i="13"/>
  <c r="O27" i="13"/>
  <c r="O86" i="13" s="1"/>
  <c r="O25" i="13"/>
  <c r="L74" i="13"/>
  <c r="I27" i="13"/>
  <c r="I86" i="13" s="1"/>
  <c r="I25" i="13"/>
  <c r="N27" i="13"/>
  <c r="N86" i="13" s="1"/>
  <c r="K74" i="13"/>
  <c r="H27" i="13"/>
  <c r="H86" i="13" s="1"/>
  <c r="H25" i="13"/>
  <c r="S69" i="13"/>
  <c r="P69" i="13"/>
  <c r="M69" i="13"/>
  <c r="E42" i="13"/>
  <c r="E27" i="13" s="1"/>
  <c r="E86" i="13" s="1"/>
  <c r="E41" i="13"/>
  <c r="E26" i="13" s="1"/>
  <c r="E85" i="13" s="1"/>
  <c r="E15" i="13"/>
  <c r="J69" i="13"/>
  <c r="I15" i="13" l="1"/>
  <c r="I84" i="13"/>
  <c r="Q16" i="13"/>
  <c r="Q85" i="13"/>
  <c r="H15" i="13"/>
  <c r="H84" i="13"/>
  <c r="R16" i="13"/>
  <c r="R85" i="13"/>
  <c r="O15" i="13"/>
  <c r="O84" i="13"/>
  <c r="F61" i="13"/>
  <c r="F40" i="13"/>
  <c r="F73" i="13"/>
  <c r="F41" i="13"/>
  <c r="R75" i="13"/>
  <c r="R28" i="13"/>
  <c r="F75" i="13"/>
  <c r="F43" i="13"/>
  <c r="F28" i="13" s="1"/>
  <c r="N75" i="13"/>
  <c r="N28" i="13"/>
  <c r="R72" i="13"/>
  <c r="R25" i="13"/>
  <c r="Q75" i="13"/>
  <c r="Q28" i="13"/>
  <c r="L75" i="13"/>
  <c r="L28" i="13"/>
  <c r="F74" i="13"/>
  <c r="F42" i="13"/>
  <c r="O75" i="13"/>
  <c r="O28" i="13"/>
  <c r="H28" i="13"/>
  <c r="I28" i="13"/>
  <c r="K75" i="13"/>
  <c r="K28" i="13"/>
  <c r="L72" i="13"/>
  <c r="L25" i="13"/>
  <c r="L84" i="13" s="1"/>
  <c r="N61" i="13"/>
  <c r="N25" i="13"/>
  <c r="Q72" i="13"/>
  <c r="Q25" i="13"/>
  <c r="I26" i="13"/>
  <c r="E75" i="13"/>
  <c r="E43" i="13"/>
  <c r="E28" i="13" s="1"/>
  <c r="K72" i="13"/>
  <c r="K25" i="13"/>
  <c r="O61" i="13"/>
  <c r="O73" i="13"/>
  <c r="O26" i="13"/>
  <c r="N73" i="13"/>
  <c r="N26" i="13"/>
  <c r="L73" i="13"/>
  <c r="L26" i="13"/>
  <c r="L85" i="13" s="1"/>
  <c r="K73" i="13"/>
  <c r="K26" i="13"/>
  <c r="K85" i="13" s="1"/>
  <c r="R17" i="13"/>
  <c r="Q17" i="13"/>
  <c r="S27" i="13"/>
  <c r="O17" i="13"/>
  <c r="P27" i="13"/>
  <c r="N17" i="13"/>
  <c r="I61" i="13"/>
  <c r="I17" i="13"/>
  <c r="H24" i="13"/>
  <c r="H17" i="13"/>
  <c r="J27" i="13"/>
  <c r="E39" i="13"/>
  <c r="E17" i="13"/>
  <c r="E61" i="13"/>
  <c r="M64" i="13"/>
  <c r="P64" i="13"/>
  <c r="M74" i="13"/>
  <c r="M86" i="13"/>
  <c r="E16" i="13"/>
  <c r="E24" i="13"/>
  <c r="J64" i="13"/>
  <c r="E72" i="13"/>
  <c r="N72" i="13"/>
  <c r="Q74" i="13"/>
  <c r="E73" i="13"/>
  <c r="O72" i="13"/>
  <c r="R74" i="13"/>
  <c r="E74" i="13"/>
  <c r="Q61" i="13"/>
  <c r="F72" i="13"/>
  <c r="N74" i="13"/>
  <c r="O74" i="13"/>
  <c r="G64" i="13"/>
  <c r="H61" i="13"/>
  <c r="S64" i="13"/>
  <c r="R61" i="13"/>
  <c r="L61" i="13"/>
  <c r="K61" i="13"/>
  <c r="O18" i="13" l="1"/>
  <c r="O87" i="13"/>
  <c r="F18" i="13"/>
  <c r="F87" i="13"/>
  <c r="I16" i="13"/>
  <c r="I14" i="13" s="1"/>
  <c r="I85" i="13"/>
  <c r="I83" i="13" s="1"/>
  <c r="Q15" i="13"/>
  <c r="Q84" i="13"/>
  <c r="R15" i="13"/>
  <c r="R84" i="13"/>
  <c r="K15" i="13"/>
  <c r="K84" i="13"/>
  <c r="K83" i="13" s="1"/>
  <c r="O16" i="13"/>
  <c r="O85" i="13"/>
  <c r="Q18" i="13"/>
  <c r="Q87" i="13"/>
  <c r="Q83" i="13" s="1"/>
  <c r="K18" i="13"/>
  <c r="K87" i="13"/>
  <c r="G61" i="13"/>
  <c r="N16" i="13"/>
  <c r="N85" i="13"/>
  <c r="N15" i="13"/>
  <c r="N14" i="13" s="1"/>
  <c r="P14" i="13" s="1"/>
  <c r="N84" i="13"/>
  <c r="N83" i="13" s="1"/>
  <c r="I18" i="13"/>
  <c r="I87" i="13"/>
  <c r="L18" i="13"/>
  <c r="L87" i="13"/>
  <c r="N18" i="13"/>
  <c r="N87" i="13"/>
  <c r="R18" i="13"/>
  <c r="R14" i="13" s="1"/>
  <c r="R87" i="13"/>
  <c r="E18" i="13"/>
  <c r="E87" i="13"/>
  <c r="E83" i="13" s="1"/>
  <c r="H18" i="13"/>
  <c r="H14" i="13" s="1"/>
  <c r="H87" i="13"/>
  <c r="H83" i="13" s="1"/>
  <c r="P61" i="13"/>
  <c r="F39" i="13"/>
  <c r="L71" i="13"/>
  <c r="O14" i="13"/>
  <c r="O24" i="13"/>
  <c r="N24" i="13"/>
  <c r="K71" i="13"/>
  <c r="M71" i="13" s="1"/>
  <c r="J61" i="13"/>
  <c r="I24" i="13"/>
  <c r="J24" i="13" s="1"/>
  <c r="G42" i="13"/>
  <c r="F27" i="13"/>
  <c r="F86" i="13" s="1"/>
  <c r="G86" i="13" s="1"/>
  <c r="Q24" i="13"/>
  <c r="L15" i="13"/>
  <c r="F26" i="13"/>
  <c r="G41" i="13"/>
  <c r="R71" i="13"/>
  <c r="F25" i="13"/>
  <c r="G40" i="13"/>
  <c r="R24" i="13"/>
  <c r="S61" i="13"/>
  <c r="L16" i="13"/>
  <c r="L24" i="13"/>
  <c r="M61" i="13"/>
  <c r="K16" i="13"/>
  <c r="K24" i="13"/>
  <c r="L83" i="13"/>
  <c r="Q14" i="13"/>
  <c r="S17" i="13"/>
  <c r="P17" i="13"/>
  <c r="J17" i="13"/>
  <c r="E14" i="13"/>
  <c r="G39" i="13"/>
  <c r="F71" i="13"/>
  <c r="N71" i="13"/>
  <c r="I71" i="13"/>
  <c r="S86" i="13"/>
  <c r="S74" i="13"/>
  <c r="O71" i="13"/>
  <c r="G74" i="13"/>
  <c r="P74" i="13"/>
  <c r="P86" i="13"/>
  <c r="H71" i="13"/>
  <c r="E71" i="13"/>
  <c r="Q71" i="13"/>
  <c r="J74" i="13"/>
  <c r="J86" i="13"/>
  <c r="G69" i="13"/>
  <c r="F66" i="13"/>
  <c r="E66" i="13"/>
  <c r="F16" i="13" l="1"/>
  <c r="F85" i="13"/>
  <c r="S14" i="13"/>
  <c r="K14" i="13"/>
  <c r="F15" i="13"/>
  <c r="F84" i="13"/>
  <c r="F83" i="13" s="1"/>
  <c r="G83" i="13" s="1"/>
  <c r="P24" i="13"/>
  <c r="G27" i="13"/>
  <c r="F17" i="13"/>
  <c r="G17" i="13" s="1"/>
  <c r="J14" i="13"/>
  <c r="S24" i="13"/>
  <c r="L14" i="13"/>
  <c r="M83" i="13"/>
  <c r="M24" i="13"/>
  <c r="F24" i="13"/>
  <c r="G24" i="13" s="1"/>
  <c r="S71" i="13"/>
  <c r="O83" i="13"/>
  <c r="P83" i="13" s="1"/>
  <c r="R83" i="13"/>
  <c r="S83" i="13" s="1"/>
  <c r="J83" i="13"/>
  <c r="J71" i="13"/>
  <c r="P71" i="13"/>
  <c r="G71" i="13"/>
  <c r="G66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M14" i="13" l="1"/>
  <c r="F14" i="13"/>
  <c r="G14" i="13" s="1"/>
  <c r="C5" i="8"/>
  <c r="D5" i="8" s="1"/>
  <c r="C11" i="8"/>
  <c r="D11" i="8" s="1"/>
  <c r="C14" i="8"/>
  <c r="D14" i="8" s="1"/>
  <c r="C19" i="8"/>
  <c r="D19" i="8" s="1"/>
  <c r="C24" i="8" l="1"/>
  <c r="D24" i="8"/>
  <c r="E45" i="13"/>
  <c r="G45" i="13" s="1"/>
  <c r="E55" i="13"/>
  <c r="G55" i="13" s="1"/>
</calcChain>
</file>

<file path=xl/sharedStrings.xml><?xml version="1.0" encoding="utf-8"?>
<sst xmlns="http://schemas.openxmlformats.org/spreadsheetml/2006/main" count="688" uniqueCount="317">
  <si>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</si>
  <si>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</si>
  <si>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</si>
  <si>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</si>
  <si>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</si>
  <si>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</si>
  <si>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</si>
  <si>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</si>
  <si>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</si>
  <si>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</si>
  <si>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</si>
  <si>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</si>
  <si>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</si>
  <si>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</si>
  <si>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</si>
  <si>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</si>
  <si>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</si>
  <si>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</si>
  <si>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</si>
  <si>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</si>
  <si>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</si>
  <si>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</si>
  <si>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</si>
  <si>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</si>
  <si>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</si>
  <si>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</si>
  <si>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</si>
  <si>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</si>
  <si>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</si>
  <si>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</si>
  <si>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</si>
  <si>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</si>
  <si>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</si>
  <si>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</si>
  <si>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</si>
  <si>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</si>
  <si>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</si>
  <si>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</si>
  <si>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</si>
  <si>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</si>
  <si>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</si>
  <si>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</si>
  <si>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</si>
  <si>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</si>
  <si>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</si>
  <si>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</si>
  <si>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</si>
  <si>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</si>
  <si>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</si>
  <si>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</si>
  <si>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</si>
  <si>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</si>
  <si>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</si>
  <si>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</si>
  <si>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</si>
  <si>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</si>
  <si>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</si>
  <si>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</si>
  <si>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</si>
  <si>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</si>
  <si>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</si>
  <si>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</si>
  <si>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</si>
  <si>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</si>
  <si>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</si>
  <si>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</si>
  <si>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</si>
  <si>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</si>
  <si>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</si>
  <si>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</si>
  <si>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</si>
  <si>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</si>
  <si>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</si>
  <si>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</si>
  <si>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</si>
  <si>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</si>
  <si>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</si>
  <si>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</si>
  <si>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</si>
  <si>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</si>
  <si>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</si>
  <si>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</si>
  <si>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</si>
  <si>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</si>
  <si>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</si>
  <si>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</si>
  <si>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</si>
  <si>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</si>
  <si>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</si>
  <si>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</si>
  <si>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</si>
  <si>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</si>
  <si>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</si>
  <si>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</si>
  <si>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</si>
  <si>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</si>
  <si>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</si>
  <si>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</si>
  <si>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</si>
  <si>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</si>
  <si>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</si>
  <si>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</si>
  <si>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</si>
  <si>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</si>
  <si>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</si>
  <si>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</si>
  <si>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</si>
  <si>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</si>
  <si>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</si>
  <si>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</si>
  <si>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</si>
  <si>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</si>
  <si>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</si>
  <si>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</si>
  <si>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</si>
  <si>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</si>
  <si>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</si>
  <si>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</si>
  <si>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</si>
  <si>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</si>
  <si>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</si>
  <si>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</si>
  <si>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</si>
  <si>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</si>
  <si>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</si>
  <si>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</si>
  <si>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</si>
  <si>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</si>
  <si>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</si>
  <si>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</si>
  <si>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</si>
  <si>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</si>
  <si>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</si>
  <si>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</si>
  <si>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</si>
  <si>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</si>
  <si>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</si>
  <si>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</si>
  <si>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</si>
  <si>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</si>
  <si>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</si>
  <si>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</si>
  <si>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</si>
  <si>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</si>
  <si>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</si>
  <si>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</si>
  <si>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</si>
  <si>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</si>
  <si>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</si>
  <si>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</si>
  <si>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</si>
  <si>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</si>
  <si>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</si>
  <si>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</si>
  <si>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</si>
  <si>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</si>
  <si>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</si>
  <si>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</si>
  <si>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</si>
  <si>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</si>
  <si>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</si>
  <si>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</si>
  <si>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</si>
  <si>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</si>
  <si>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</si>
  <si>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</si>
  <si>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</si>
  <si>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</si>
  <si>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</si>
  <si>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</si>
  <si>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</si>
  <si>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</si>
  <si>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</si>
  <si>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</si>
  <si>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</si>
  <si>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</si>
  <si>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</si>
  <si>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</si>
  <si>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</si>
  <si>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</si>
  <si>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</si>
  <si>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</si>
  <si>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</si>
  <si>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</si>
  <si>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</si>
  <si>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</si>
  <si>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</si>
  <si>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</si>
  <si>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</si>
  <si>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</si>
  <si>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</si>
  <si>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</si>
  <si>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</si>
  <si>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</si>
  <si>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</si>
  <si>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</si>
  <si>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</si>
  <si>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</si>
  <si>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</si>
  <si>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</si>
  <si>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</si>
  <si>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</si>
  <si>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</si>
  <si>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</si>
  <si>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</si>
  <si>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</si>
  <si>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</si>
  <si>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</si>
  <si>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</si>
  <si>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</si>
  <si>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</si>
  <si>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</si>
  <si>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</si>
  <si>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</si>
  <si>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</si>
  <si>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</si>
  <si>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</si>
  <si>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</si>
  <si>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</si>
  <si>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</si>
  <si>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</si>
  <si>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</si>
  <si>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</si>
  <si>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</si>
  <si>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</si>
  <si>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</si>
  <si>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</si>
  <si>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</si>
  <si>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</si>
  <si>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</si>
  <si>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</si>
  <si>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</si>
  <si>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</si>
  <si>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</si>
  <si>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</si>
  <si>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</si>
  <si>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</si>
  <si>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</si>
  <si>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</si>
  <si>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</si>
  <si>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</si>
  <si>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</si>
  <si>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</si>
  <si>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</si>
  <si>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</si>
  <si>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</si>
  <si>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</si>
  <si>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</si>
  <si>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</si>
  <si>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</si>
  <si>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</si>
  <si>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</si>
  <si>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</si>
  <si>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</si>
  <si>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</si>
  <si>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</si>
  <si>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</si>
  <si>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</si>
  <si>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</si>
  <si>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</si>
  <si>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</si>
  <si>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</si>
  <si>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</si>
  <si>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</si>
  <si>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</si>
  <si>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</si>
  <si>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</si>
  <si>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</si>
  <si>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</si>
  <si>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</si>
  <si>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</si>
  <si>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</si>
  <si>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</si>
  <si>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</si>
  <si>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</si>
  <si>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</si>
  <si>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</si>
  <si>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</si>
  <si>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</si>
  <si>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</si>
  <si>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</si>
  <si>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</si>
  <si>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</si>
  <si>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</si>
  <si>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</si>
  <si>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</si>
  <si>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</si>
  <si>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</si>
  <si>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</si>
  <si>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</si>
  <si>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</si>
  <si>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</si>
  <si>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</si>
  <si>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</si>
  <si>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</si>
  <si>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>Итого по подпрограмме 1</t>
  </si>
  <si>
    <t>Итого по подпрограмме 2</t>
  </si>
  <si>
    <t>2.2.1.</t>
  </si>
  <si>
    <t>Комплекс процессных мероприятий «Создание необходимых условий для эффективного функционирования органов местного самоуправления поселения»</t>
  </si>
  <si>
    <t>Целевые показатели муниципальной программы "Создание условий для организации досуга в городском поселении Излучинск"</t>
  </si>
  <si>
    <t>Исполнитель: Бурич Денис Ярославович, начальник отдела организации деятельности, информационной политики и общественных связей администрации поселения, тел.: 8 (3466) 28-13-69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</si>
  <si>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</si>
  <si>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</si>
  <si>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Выполнение плана мероприятий для организации досуга и обеспечения жителей поселения услугами культуры от запланированного числа мероприятий (%)</t>
  </si>
  <si>
    <t>Численность молодых граждан, принявших участие в мероприятиях по популяризации гражданской солидарности, сплоченности и единения людей, повышения уровня активной гражданской позиции на территории городского поселения Излучинск (чел.)</t>
  </si>
  <si>
    <t>Численность молодых граждан, принявших участие в конкурсе молодежных проектов (чел.)</t>
  </si>
  <si>
    <t>Численность молодого населения, привлеченного к участию в мероприятиях по основным направлениям реализации молодежной политики (чел.)</t>
  </si>
  <si>
    <t>"Создание условий для организации досуга в городском поселении Излучинск"</t>
  </si>
  <si>
    <t xml:space="preserve">Постановление администрации городского поселения Излучинск от 29.11.2021 г № 613 «Об утверждении муниципальной программы «Создание условий для организации досуга в городском поселении Излучинск» (в редакции от 28.12.2024 № 636) </t>
  </si>
  <si>
    <t>Подпрограмма 1: «Организация и осуществление мероприятий по работе с детьми и молодежью в поселении»</t>
  </si>
  <si>
    <t>Комплекс процессных мероприятий «Создание благоприятных условий для всестороннего развития личности подростков и молодежи, содействие развитию молодежных инициатив»</t>
  </si>
  <si>
    <t>Мероприятие (результат) «Проведены мероприятия с целью  развития творческого потенциала, взаимодействия детей, подростков и молодежи муниципального образования, формирования здорового образа жизни, гражданско-патриотического воспитания молодежи, профилактики асоциального поведения несовершеннолетних»</t>
  </si>
  <si>
    <t>Подпрограмма 2: «Создание условий для проведение культурно-массовых и досуговых мероприятий на территории поселения»</t>
  </si>
  <si>
    <t xml:space="preserve">Мероприятие (результат) «Реализованы мероприятия, способствующие развитию духовно - нравственного потенциала, формированию патриотических чувств у жителей поселения, расширению знаний о государственных праздниках и историческом наследии нашей страны» </t>
  </si>
  <si>
    <t xml:space="preserve">Ответственный исполнитель: Отдел организации деятельности, информационной политики и общественных связей администрации поселения
</t>
  </si>
  <si>
    <t>Отдел организации деятельности, информационной политики и общественных связей администрации поселения</t>
  </si>
  <si>
    <t>Ответственный исполнитель: Отдел организации деятельности, информационной политики и общественных связей администрации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</si>
</sst>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44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0" fontId="20" fillId="0" borderId="0" xfId="0" applyFont="1" applyFill="1" applyBorder="1" applyAlignment="1" applyProtection="1">
      <alignment horizontal="left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0" fontId="0" fillId="0" borderId="35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6" fillId="0" borderId="1" xfId="0" applyFont="1" applyBorder="1"/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0" fontId="0" fillId="0" borderId="0" xfId="0"/>
    <xf numFmtId="0" fontId="3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9" fillId="0" borderId="0" xfId="0" applyFont="1"/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6" fillId="0" borderId="1" xfId="0" applyFont="1" applyBorder="1"/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wrapText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49" fontId="6" fillId="0" borderId="16" xfId="0" applyNumberFormat="1" applyFont="1" applyFill="1" applyBorder="1" applyAlignment="1" applyProtection="1">
      <alignment horizontal="center" vertical="top" wrapText="1"/>
    </xf>
    <xf numFmtId="49" fontId="6" fillId="0" borderId="23" xfId="0" applyNumberFormat="1" applyFont="1" applyFill="1" applyBorder="1" applyAlignment="1" applyProtection="1">
      <alignment horizontal="center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6" fillId="0" borderId="15" xfId="0" applyFont="1" applyFill="1" applyBorder="1" applyAlignment="1" applyProtection="1">
      <alignment horizontal="center" vertical="top"/>
    </xf>
    <xf numFmtId="0" fontId="0" fillId="0" borderId="12" xfId="0" applyFont="1" applyBorder="1"/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170" fontId="6" fillId="3" borderId="29" xfId="2" applyNumberFormat="1" applyFont="1" applyFill="1" applyBorder="1" applyAlignment="1">
      <alignment horizontal="center" vertical="top" wrapText="1"/>
    </xf>
    <xf numFmtId="170" fontId="6" fillId="3" borderId="5" xfId="2" applyNumberFormat="1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91" t="s">
        <v>39</v>
      </c>
      <c r="B1" s="192"/>
      <c r="C1" s="193" t="s">
        <v>40</v>
      </c>
      <c r="D1" s="194" t="s">
        <v>44</v>
      </c>
      <c r="E1" s="195"/>
      <c r="F1" s="196"/>
      <c r="G1" s="194" t="s">
        <v>17</v>
      </c>
      <c r="H1" s="195"/>
      <c r="I1" s="196"/>
      <c r="J1" s="194" t="s">
        <v>18</v>
      </c>
      <c r="K1" s="195"/>
      <c r="L1" s="196"/>
      <c r="M1" s="194" t="s">
        <v>22</v>
      </c>
      <c r="N1" s="195"/>
      <c r="O1" s="196"/>
      <c r="P1" s="197" t="s">
        <v>23</v>
      </c>
      <c r="Q1" s="198"/>
      <c r="R1" s="194" t="s">
        <v>24</v>
      </c>
      <c r="S1" s="195"/>
      <c r="T1" s="196"/>
      <c r="U1" s="194" t="s">
        <v>25</v>
      </c>
      <c r="V1" s="195"/>
      <c r="W1" s="196"/>
      <c r="X1" s="197" t="s">
        <v>26</v>
      </c>
      <c r="Y1" s="199"/>
      <c r="Z1" s="198"/>
      <c r="AA1" s="197" t="s">
        <v>27</v>
      </c>
      <c r="AB1" s="198"/>
      <c r="AC1" s="194" t="s">
        <v>28</v>
      </c>
      <c r="AD1" s="195"/>
      <c r="AE1" s="196"/>
      <c r="AF1" s="194" t="s">
        <v>29</v>
      </c>
      <c r="AG1" s="195"/>
      <c r="AH1" s="196"/>
      <c r="AI1" s="194" t="s">
        <v>30</v>
      </c>
      <c r="AJ1" s="195"/>
      <c r="AK1" s="196"/>
      <c r="AL1" s="197" t="s">
        <v>31</v>
      </c>
      <c r="AM1" s="198"/>
      <c r="AN1" s="194" t="s">
        <v>32</v>
      </c>
      <c r="AO1" s="195"/>
      <c r="AP1" s="196"/>
      <c r="AQ1" s="194" t="s">
        <v>33</v>
      </c>
      <c r="AR1" s="195"/>
      <c r="AS1" s="196"/>
      <c r="AT1" s="194" t="s">
        <v>34</v>
      </c>
      <c r="AU1" s="195"/>
      <c r="AV1" s="196"/>
    </row>
    <row r="2" spans="1:48" ht="39" customHeight="1">
      <c r="A2" s="192"/>
      <c r="B2" s="192"/>
      <c r="C2" s="193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93" t="s">
        <v>82</v>
      </c>
      <c r="B3" s="193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93"/>
      <c r="B4" s="193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93"/>
      <c r="B5" s="193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93"/>
      <c r="B6" s="193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93"/>
      <c r="B7" s="193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93"/>
      <c r="B8" s="193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93"/>
      <c r="B9" s="193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  <mergeCell ref="A1:B2"/>
    <mergeCell ref="C1:C2"/>
    <mergeCell ref="A3:B9"/>
    <mergeCell ref="D1:F1"/>
    <mergeCell ref="R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200" t="s">
        <v>57</v>
      </c>
      <c r="B1" s="200"/>
      <c r="C1" s="200"/>
      <c r="D1" s="200"/>
      <c r="E1" s="200"/>
    </row>
    <row r="2" spans="1:5">
      <c r="A2" s="12"/>
      <c r="B2" s="12"/>
      <c r="C2" s="12"/>
      <c r="D2" s="12"/>
      <c r="E2" s="12"/>
    </row>
    <row r="3" spans="1:5">
      <c r="A3" s="201" t="s">
        <v>129</v>
      </c>
      <c r="B3" s="201"/>
      <c r="C3" s="201"/>
      <c r="D3" s="201"/>
      <c r="E3" s="201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202" t="s">
        <v>78</v>
      </c>
      <c r="B26" s="202"/>
      <c r="C26" s="202"/>
      <c r="D26" s="202"/>
      <c r="E26" s="202"/>
    </row>
    <row r="27" spans="1:5">
      <c r="A27" s="28"/>
      <c r="B27" s="28"/>
      <c r="C27" s="28"/>
      <c r="D27" s="28"/>
      <c r="E27" s="28"/>
    </row>
    <row r="28" spans="1:5">
      <c r="A28" s="202" t="s">
        <v>79</v>
      </c>
      <c r="B28" s="202"/>
      <c r="C28" s="202"/>
      <c r="D28" s="202"/>
      <c r="E28" s="202"/>
    </row>
    <row r="29" spans="1:5">
      <c r="A29" s="202"/>
      <c r="B29" s="202"/>
      <c r="C29" s="202"/>
      <c r="D29" s="202"/>
      <c r="E29" s="202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16" t="s">
        <v>45</v>
      </c>
      <c r="C3" s="216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203" t="s">
        <v>1</v>
      </c>
      <c r="B5" s="210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203"/>
      <c r="B6" s="210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203"/>
      <c r="B7" s="210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203" t="s">
        <v>3</v>
      </c>
      <c r="B8" s="210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04" t="s">
        <v>204</v>
      </c>
      <c r="N8" s="205"/>
      <c r="O8" s="206"/>
      <c r="P8" s="56"/>
      <c r="Q8" s="56"/>
    </row>
    <row r="9" spans="1:256" ht="33.9" customHeight="1">
      <c r="A9" s="203"/>
      <c r="B9" s="210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203" t="s">
        <v>4</v>
      </c>
      <c r="B10" s="210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203"/>
      <c r="B11" s="210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203" t="s">
        <v>5</v>
      </c>
      <c r="B12" s="210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203"/>
      <c r="B13" s="210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203" t="s">
        <v>9</v>
      </c>
      <c r="B14" s="210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203"/>
      <c r="B15" s="210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21"/>
      <c r="AJ16" s="221"/>
      <c r="AK16" s="221"/>
      <c r="AZ16" s="221"/>
      <c r="BA16" s="221"/>
      <c r="BB16" s="221"/>
      <c r="BQ16" s="221"/>
      <c r="BR16" s="221"/>
      <c r="BS16" s="221"/>
      <c r="CH16" s="221"/>
      <c r="CI16" s="221"/>
      <c r="CJ16" s="221"/>
      <c r="CY16" s="221"/>
      <c r="CZ16" s="221"/>
      <c r="DA16" s="221"/>
      <c r="DP16" s="221"/>
      <c r="DQ16" s="221"/>
      <c r="DR16" s="221"/>
      <c r="EG16" s="221"/>
      <c r="EH16" s="221"/>
      <c r="EI16" s="221"/>
      <c r="EX16" s="221"/>
      <c r="EY16" s="221"/>
      <c r="EZ16" s="221"/>
      <c r="FO16" s="221"/>
      <c r="FP16" s="221"/>
      <c r="FQ16" s="221"/>
      <c r="GF16" s="221"/>
      <c r="GG16" s="221"/>
      <c r="GH16" s="221"/>
      <c r="GW16" s="221"/>
      <c r="GX16" s="221"/>
      <c r="GY16" s="221"/>
      <c r="HN16" s="221"/>
      <c r="HO16" s="221"/>
      <c r="HP16" s="221"/>
      <c r="IE16" s="221"/>
      <c r="IF16" s="221"/>
      <c r="IG16" s="221"/>
      <c r="IV16" s="221"/>
    </row>
    <row r="17" spans="1:17" ht="320.25" customHeight="1">
      <c r="A17" s="203" t="s">
        <v>6</v>
      </c>
      <c r="B17" s="210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203"/>
      <c r="B18" s="210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203" t="s">
        <v>7</v>
      </c>
      <c r="B19" s="210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203"/>
      <c r="B20" s="210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203" t="s">
        <v>8</v>
      </c>
      <c r="B21" s="210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203"/>
      <c r="B22" s="210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207" t="s">
        <v>14</v>
      </c>
      <c r="B23" s="212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209"/>
      <c r="B24" s="212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11" t="s">
        <v>15</v>
      </c>
      <c r="B25" s="212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11"/>
      <c r="B26" s="212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203" t="s">
        <v>93</v>
      </c>
      <c r="B31" s="210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203"/>
      <c r="B32" s="210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203" t="s">
        <v>95</v>
      </c>
      <c r="B34" s="210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203"/>
      <c r="B35" s="210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19" t="s">
        <v>97</v>
      </c>
      <c r="B36" s="217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20"/>
      <c r="B37" s="218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203" t="s">
        <v>99</v>
      </c>
      <c r="B39" s="210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27" t="s">
        <v>246</v>
      </c>
      <c r="I39" s="228"/>
      <c r="J39" s="228"/>
      <c r="K39" s="228"/>
      <c r="L39" s="228"/>
      <c r="M39" s="228"/>
      <c r="N39" s="228"/>
      <c r="O39" s="229"/>
      <c r="P39" s="55" t="s">
        <v>188</v>
      </c>
      <c r="Q39" s="56"/>
    </row>
    <row r="40" spans="1:17" ht="39.9" customHeight="1">
      <c r="A40" s="203" t="s">
        <v>10</v>
      </c>
      <c r="B40" s="210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203" t="s">
        <v>100</v>
      </c>
      <c r="B41" s="210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203"/>
      <c r="B42" s="210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203" t="s">
        <v>102</v>
      </c>
      <c r="B43" s="210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24" t="s">
        <v>191</v>
      </c>
      <c r="H43" s="225"/>
      <c r="I43" s="225"/>
      <c r="J43" s="225"/>
      <c r="K43" s="225"/>
      <c r="L43" s="225"/>
      <c r="M43" s="225"/>
      <c r="N43" s="225"/>
      <c r="O43" s="226"/>
      <c r="P43" s="56"/>
      <c r="Q43" s="56"/>
    </row>
    <row r="44" spans="1:17" ht="39.9" customHeight="1">
      <c r="A44" s="203"/>
      <c r="B44" s="210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203" t="s">
        <v>104</v>
      </c>
      <c r="B45" s="210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203" t="s">
        <v>12</v>
      </c>
      <c r="B46" s="210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14" t="s">
        <v>107</v>
      </c>
      <c r="B47" s="217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15"/>
      <c r="B48" s="218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14" t="s">
        <v>108</v>
      </c>
      <c r="B49" s="217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15"/>
      <c r="B50" s="218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203" t="s">
        <v>110</v>
      </c>
      <c r="B51" s="210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203"/>
      <c r="B52" s="210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203" t="s">
        <v>113</v>
      </c>
      <c r="B53" s="210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203"/>
      <c r="B54" s="210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203" t="s">
        <v>114</v>
      </c>
      <c r="B55" s="210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203"/>
      <c r="B56" s="210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203" t="s">
        <v>116</v>
      </c>
      <c r="B57" s="210" t="s">
        <v>117</v>
      </c>
      <c r="C57" s="53" t="s">
        <v>20</v>
      </c>
      <c r="D57" s="93" t="s">
        <v>234</v>
      </c>
      <c r="E57" s="92"/>
      <c r="F57" s="92" t="s">
        <v>235</v>
      </c>
      <c r="G57" s="213" t="s">
        <v>232</v>
      </c>
      <c r="H57" s="213"/>
      <c r="I57" s="92" t="s">
        <v>236</v>
      </c>
      <c r="J57" s="92" t="s">
        <v>237</v>
      </c>
      <c r="K57" s="204" t="s">
        <v>238</v>
      </c>
      <c r="L57" s="205"/>
      <c r="M57" s="205"/>
      <c r="N57" s="205"/>
      <c r="O57" s="206"/>
      <c r="P57" s="88" t="s">
        <v>198</v>
      </c>
      <c r="Q57" s="56"/>
    </row>
    <row r="58" spans="1:17" ht="39.9" customHeight="1">
      <c r="A58" s="203"/>
      <c r="B58" s="210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207" t="s">
        <v>119</v>
      </c>
      <c r="B59" s="207" t="s">
        <v>118</v>
      </c>
      <c r="C59" s="207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08"/>
      <c r="B60" s="208"/>
      <c r="C60" s="208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08"/>
      <c r="B61" s="208"/>
      <c r="C61" s="209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209"/>
      <c r="B62" s="209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203" t="s">
        <v>120</v>
      </c>
      <c r="B63" s="210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203"/>
      <c r="B64" s="210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11" t="s">
        <v>122</v>
      </c>
      <c r="B65" s="212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11"/>
      <c r="B66" s="212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203" t="s">
        <v>124</v>
      </c>
      <c r="B67" s="210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203"/>
      <c r="B68" s="210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14" t="s">
        <v>126</v>
      </c>
      <c r="B69" s="217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15"/>
      <c r="B70" s="218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22" t="s">
        <v>254</v>
      </c>
      <c r="C73" s="222"/>
      <c r="D73" s="222"/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23" t="s">
        <v>215</v>
      </c>
      <c r="C79" s="223"/>
      <c r="D79" s="223"/>
      <c r="E79" s="223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  <mergeCell ref="A34:A35"/>
    <mergeCell ref="B31:B32"/>
    <mergeCell ref="A31:A32"/>
    <mergeCell ref="B23:B24"/>
    <mergeCell ref="B43:B44"/>
    <mergeCell ref="B25:B26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0"/>
  <sheetViews>
    <sheetView zoomScale="80" zoomScaleNormal="80" zoomScaleSheetLayoutView="90" zoomScalePageLayoutView="80" workbookViewId="0">
      <selection activeCell="A8" sqref="A8:S8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3320312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4" t="s">
        <v>264</v>
      </c>
    </row>
    <row r="2" spans="1:20" s="106" customFormat="1" ht="19.95" customHeight="1">
      <c r="A2" s="276" t="s">
        <v>291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</row>
    <row r="3" spans="1:20" s="96" customFormat="1" ht="17.25" customHeight="1">
      <c r="A3" s="277" t="s">
        <v>307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</row>
    <row r="4" spans="1:20" s="97" customFormat="1" ht="24" customHeight="1">
      <c r="A4" s="278" t="s">
        <v>290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</row>
    <row r="5" spans="1:20" s="97" customFormat="1" ht="24" customHeight="1">
      <c r="A5" s="230" t="s">
        <v>308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</row>
    <row r="6" spans="1:20" s="97" customFormat="1" ht="12.6" customHeight="1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0" s="97" customFormat="1" ht="24" customHeight="1">
      <c r="A7" s="232" t="s">
        <v>316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s="97" customFormat="1" ht="18.600000000000001" customHeight="1">
      <c r="A8" s="299" t="s">
        <v>275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129"/>
    </row>
    <row r="9" spans="1:20" ht="13.8" thickBot="1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134" t="s">
        <v>257</v>
      </c>
    </row>
    <row r="10" spans="1:20" ht="15" customHeight="1">
      <c r="A10" s="280" t="s">
        <v>0</v>
      </c>
      <c r="B10" s="282" t="s">
        <v>282</v>
      </c>
      <c r="C10" s="282" t="s">
        <v>259</v>
      </c>
      <c r="D10" s="282" t="s">
        <v>40</v>
      </c>
      <c r="E10" s="285" t="s">
        <v>256</v>
      </c>
      <c r="F10" s="286"/>
      <c r="G10" s="287"/>
      <c r="H10" s="288" t="s">
        <v>255</v>
      </c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90" t="s">
        <v>273</v>
      </c>
    </row>
    <row r="11" spans="1:20" ht="28.5" customHeight="1">
      <c r="A11" s="261"/>
      <c r="B11" s="283"/>
      <c r="C11" s="283"/>
      <c r="D11" s="283"/>
      <c r="E11" s="293" t="s">
        <v>293</v>
      </c>
      <c r="F11" s="293" t="s">
        <v>270</v>
      </c>
      <c r="G11" s="294" t="s">
        <v>19</v>
      </c>
      <c r="H11" s="296" t="s">
        <v>284</v>
      </c>
      <c r="I11" s="297"/>
      <c r="J11" s="298"/>
      <c r="K11" s="248" t="s">
        <v>285</v>
      </c>
      <c r="L11" s="249"/>
      <c r="M11" s="250"/>
      <c r="N11" s="248" t="s">
        <v>286</v>
      </c>
      <c r="O11" s="249"/>
      <c r="P11" s="250"/>
      <c r="Q11" s="248" t="s">
        <v>287</v>
      </c>
      <c r="R11" s="249"/>
      <c r="S11" s="250"/>
      <c r="T11" s="291"/>
    </row>
    <row r="12" spans="1:20" ht="25.95" customHeight="1">
      <c r="A12" s="281"/>
      <c r="B12" s="284"/>
      <c r="C12" s="284"/>
      <c r="D12" s="284"/>
      <c r="E12" s="284"/>
      <c r="F12" s="284"/>
      <c r="G12" s="295"/>
      <c r="H12" s="135" t="s">
        <v>20</v>
      </c>
      <c r="I12" s="136" t="s">
        <v>21</v>
      </c>
      <c r="J12" s="137" t="s">
        <v>19</v>
      </c>
      <c r="K12" s="136" t="s">
        <v>20</v>
      </c>
      <c r="L12" s="136" t="s">
        <v>21</v>
      </c>
      <c r="M12" s="137" t="s">
        <v>19</v>
      </c>
      <c r="N12" s="138" t="s">
        <v>20</v>
      </c>
      <c r="O12" s="136" t="s">
        <v>21</v>
      </c>
      <c r="P12" s="139" t="s">
        <v>19</v>
      </c>
      <c r="Q12" s="140" t="s">
        <v>20</v>
      </c>
      <c r="R12" s="136" t="s">
        <v>21</v>
      </c>
      <c r="S12" s="139" t="s">
        <v>19</v>
      </c>
      <c r="T12" s="292"/>
    </row>
    <row r="13" spans="1:20" s="98" customFormat="1" ht="14.4" thickBot="1">
      <c r="A13" s="141">
        <v>1</v>
      </c>
      <c r="B13" s="142">
        <v>2</v>
      </c>
      <c r="C13" s="142">
        <v>3</v>
      </c>
      <c r="D13" s="142">
        <v>4</v>
      </c>
      <c r="E13" s="143">
        <v>5</v>
      </c>
      <c r="F13" s="175">
        <v>6</v>
      </c>
      <c r="G13" s="144">
        <v>7</v>
      </c>
      <c r="H13" s="175">
        <v>8</v>
      </c>
      <c r="I13" s="176">
        <v>9</v>
      </c>
      <c r="J13" s="188">
        <v>10</v>
      </c>
      <c r="K13" s="176">
        <v>11</v>
      </c>
      <c r="L13" s="175">
        <v>12</v>
      </c>
      <c r="M13" s="188">
        <v>13</v>
      </c>
      <c r="N13" s="176">
        <v>14</v>
      </c>
      <c r="O13" s="175">
        <v>15</v>
      </c>
      <c r="P13" s="188">
        <v>16</v>
      </c>
      <c r="Q13" s="176">
        <v>17</v>
      </c>
      <c r="R13" s="175">
        <v>18</v>
      </c>
      <c r="S13" s="189">
        <v>19</v>
      </c>
      <c r="T13" s="145">
        <v>44</v>
      </c>
    </row>
    <row r="14" spans="1:20" ht="19.649999999999999" customHeight="1">
      <c r="A14" s="264" t="s">
        <v>269</v>
      </c>
      <c r="B14" s="265"/>
      <c r="C14" s="266"/>
      <c r="D14" s="146" t="s">
        <v>258</v>
      </c>
      <c r="E14" s="178">
        <f>SUM(E15:E18)</f>
        <v>715.5</v>
      </c>
      <c r="F14" s="178">
        <f>SUM(F15:F18)</f>
        <v>707.9</v>
      </c>
      <c r="G14" s="179">
        <f>F14/E14</f>
        <v>0.98937805730258555</v>
      </c>
      <c r="H14" s="178">
        <f>SUM(H15:H18)</f>
        <v>896.3</v>
      </c>
      <c r="I14" s="178">
        <f>SUM(I15:I18)</f>
        <v>85.1</v>
      </c>
      <c r="J14" s="179">
        <f>I14/H14</f>
        <v>9.494588865335267E-2</v>
      </c>
      <c r="K14" s="178">
        <f>SUM(K15:K18)</f>
        <v>896.3</v>
      </c>
      <c r="L14" s="178">
        <f>SUM(L15:L18)</f>
        <v>449.2</v>
      </c>
      <c r="M14" s="179">
        <f>L14/K14</f>
        <v>0.50117148276246792</v>
      </c>
      <c r="N14" s="178">
        <f>SUM(N15:N18)</f>
        <v>849.7</v>
      </c>
      <c r="O14" s="178">
        <f>SUM(O15:O18)</f>
        <v>557.29999999999995</v>
      </c>
      <c r="P14" s="179">
        <f>O14/N14</f>
        <v>0.65587854536895362</v>
      </c>
      <c r="Q14" s="178">
        <f>SUM(Q15:Q18)</f>
        <v>715.5</v>
      </c>
      <c r="R14" s="178">
        <f>SUM(R15:R18)</f>
        <v>707.9</v>
      </c>
      <c r="S14" s="179">
        <f>R14/Q14</f>
        <v>0.98937805730258555</v>
      </c>
      <c r="T14" s="251"/>
    </row>
    <row r="15" spans="1:20" ht="24" customHeight="1">
      <c r="A15" s="267"/>
      <c r="B15" s="268"/>
      <c r="C15" s="268"/>
      <c r="D15" s="147" t="s">
        <v>37</v>
      </c>
      <c r="E15" s="177">
        <f t="shared" ref="E15:F18" si="0">E25</f>
        <v>0</v>
      </c>
      <c r="F15" s="177">
        <f t="shared" si="0"/>
        <v>0</v>
      </c>
      <c r="G15" s="181">
        <v>0</v>
      </c>
      <c r="H15" s="177">
        <f t="shared" ref="H15:I18" si="1">H25</f>
        <v>0</v>
      </c>
      <c r="I15" s="177">
        <f t="shared" si="1"/>
        <v>0</v>
      </c>
      <c r="J15" s="181">
        <v>0</v>
      </c>
      <c r="K15" s="177">
        <f t="shared" ref="K15:L18" si="2">K25</f>
        <v>0</v>
      </c>
      <c r="L15" s="177">
        <f t="shared" si="2"/>
        <v>0</v>
      </c>
      <c r="M15" s="181">
        <v>0</v>
      </c>
      <c r="N15" s="177">
        <f t="shared" ref="N15:O18" si="3">N25</f>
        <v>0</v>
      </c>
      <c r="O15" s="177">
        <f t="shared" si="3"/>
        <v>0</v>
      </c>
      <c r="P15" s="181">
        <v>0</v>
      </c>
      <c r="Q15" s="177">
        <f t="shared" ref="Q15:R18" si="4">Q25</f>
        <v>0</v>
      </c>
      <c r="R15" s="177">
        <f t="shared" si="4"/>
        <v>0</v>
      </c>
      <c r="S15" s="181">
        <v>0</v>
      </c>
      <c r="T15" s="252"/>
    </row>
    <row r="16" spans="1:20" ht="29.4" customHeight="1">
      <c r="A16" s="267"/>
      <c r="B16" s="268"/>
      <c r="C16" s="268"/>
      <c r="D16" s="148" t="s">
        <v>2</v>
      </c>
      <c r="E16" s="177">
        <f t="shared" si="0"/>
        <v>0</v>
      </c>
      <c r="F16" s="177">
        <f t="shared" si="0"/>
        <v>0</v>
      </c>
      <c r="G16" s="181">
        <v>0</v>
      </c>
      <c r="H16" s="177">
        <f t="shared" si="1"/>
        <v>0</v>
      </c>
      <c r="I16" s="177">
        <f t="shared" si="1"/>
        <v>0</v>
      </c>
      <c r="J16" s="181">
        <v>0</v>
      </c>
      <c r="K16" s="177">
        <f t="shared" si="2"/>
        <v>0</v>
      </c>
      <c r="L16" s="177">
        <f t="shared" si="2"/>
        <v>0</v>
      </c>
      <c r="M16" s="181">
        <v>0</v>
      </c>
      <c r="N16" s="177">
        <f t="shared" si="3"/>
        <v>0</v>
      </c>
      <c r="O16" s="177">
        <f t="shared" si="3"/>
        <v>0</v>
      </c>
      <c r="P16" s="181">
        <v>0</v>
      </c>
      <c r="Q16" s="177">
        <f t="shared" si="4"/>
        <v>0</v>
      </c>
      <c r="R16" s="177">
        <f t="shared" si="4"/>
        <v>0</v>
      </c>
      <c r="S16" s="181">
        <v>0</v>
      </c>
      <c r="T16" s="252"/>
    </row>
    <row r="17" spans="1:20" ht="21" customHeight="1">
      <c r="A17" s="267"/>
      <c r="B17" s="268"/>
      <c r="C17" s="268"/>
      <c r="D17" s="125" t="s">
        <v>43</v>
      </c>
      <c r="E17" s="177">
        <f t="shared" si="0"/>
        <v>715.5</v>
      </c>
      <c r="F17" s="177">
        <f t="shared" si="0"/>
        <v>707.9</v>
      </c>
      <c r="G17" s="181">
        <f>F17/E17</f>
        <v>0.98937805730258555</v>
      </c>
      <c r="H17" s="177">
        <f t="shared" si="1"/>
        <v>896.3</v>
      </c>
      <c r="I17" s="177">
        <f t="shared" si="1"/>
        <v>85.1</v>
      </c>
      <c r="J17" s="181">
        <f>I17/H17</f>
        <v>9.494588865335267E-2</v>
      </c>
      <c r="K17" s="177">
        <f t="shared" si="2"/>
        <v>896.3</v>
      </c>
      <c r="L17" s="177">
        <f t="shared" si="2"/>
        <v>449.2</v>
      </c>
      <c r="M17" s="181">
        <f>L17/K17</f>
        <v>0.50117148276246792</v>
      </c>
      <c r="N17" s="177">
        <f t="shared" si="3"/>
        <v>849.7</v>
      </c>
      <c r="O17" s="177">
        <f t="shared" si="3"/>
        <v>557.29999999999995</v>
      </c>
      <c r="P17" s="181">
        <f>O17/N17</f>
        <v>0.65587854536895362</v>
      </c>
      <c r="Q17" s="177">
        <f t="shared" si="4"/>
        <v>715.5</v>
      </c>
      <c r="R17" s="177">
        <f t="shared" si="4"/>
        <v>707.9</v>
      </c>
      <c r="S17" s="181">
        <f>R17/Q17</f>
        <v>0.98937805730258555</v>
      </c>
      <c r="T17" s="252"/>
    </row>
    <row r="18" spans="1:20" ht="30.75" customHeight="1">
      <c r="A18" s="267"/>
      <c r="B18" s="268"/>
      <c r="C18" s="269"/>
      <c r="D18" s="157" t="s">
        <v>263</v>
      </c>
      <c r="E18" s="177">
        <f>E28</f>
        <v>0</v>
      </c>
      <c r="F18" s="177">
        <f t="shared" si="0"/>
        <v>0</v>
      </c>
      <c r="G18" s="181">
        <v>0</v>
      </c>
      <c r="H18" s="177">
        <f t="shared" si="1"/>
        <v>0</v>
      </c>
      <c r="I18" s="177">
        <f t="shared" si="1"/>
        <v>0</v>
      </c>
      <c r="J18" s="181">
        <v>0</v>
      </c>
      <c r="K18" s="177">
        <f t="shared" si="2"/>
        <v>0</v>
      </c>
      <c r="L18" s="177">
        <f t="shared" si="2"/>
        <v>0</v>
      </c>
      <c r="M18" s="181">
        <v>0</v>
      </c>
      <c r="N18" s="177">
        <f t="shared" si="3"/>
        <v>0</v>
      </c>
      <c r="O18" s="177">
        <f t="shared" si="3"/>
        <v>0</v>
      </c>
      <c r="P18" s="181">
        <v>0</v>
      </c>
      <c r="Q18" s="177">
        <f t="shared" si="4"/>
        <v>0</v>
      </c>
      <c r="R18" s="177">
        <f t="shared" si="4"/>
        <v>0</v>
      </c>
      <c r="S18" s="181">
        <v>0</v>
      </c>
      <c r="T18" s="252"/>
    </row>
    <row r="19" spans="1:20" ht="17.399999999999999" hidden="1" customHeight="1">
      <c r="A19" s="233" t="s">
        <v>280</v>
      </c>
      <c r="B19" s="253"/>
      <c r="C19" s="254"/>
      <c r="D19" s="149" t="s">
        <v>41</v>
      </c>
      <c r="E19" s="178">
        <v>0</v>
      </c>
      <c r="F19" s="178">
        <v>0</v>
      </c>
      <c r="G19" s="179">
        <v>0</v>
      </c>
      <c r="H19" s="178">
        <v>0</v>
      </c>
      <c r="I19" s="178">
        <v>0</v>
      </c>
      <c r="J19" s="179">
        <v>0</v>
      </c>
      <c r="K19" s="178">
        <v>0</v>
      </c>
      <c r="L19" s="178">
        <v>0</v>
      </c>
      <c r="M19" s="179">
        <v>0</v>
      </c>
      <c r="N19" s="178">
        <v>0</v>
      </c>
      <c r="O19" s="178">
        <v>0</v>
      </c>
      <c r="P19" s="179">
        <v>0</v>
      </c>
      <c r="Q19" s="178">
        <v>0</v>
      </c>
      <c r="R19" s="178">
        <v>0</v>
      </c>
      <c r="S19" s="179">
        <v>0</v>
      </c>
      <c r="T19" s="150"/>
    </row>
    <row r="20" spans="1:20" ht="18" hidden="1" customHeight="1">
      <c r="A20" s="255"/>
      <c r="B20" s="256"/>
      <c r="C20" s="257"/>
      <c r="D20" s="151" t="s">
        <v>37</v>
      </c>
      <c r="E20" s="180">
        <v>0</v>
      </c>
      <c r="F20" s="180">
        <v>0</v>
      </c>
      <c r="G20" s="181">
        <v>0</v>
      </c>
      <c r="H20" s="177">
        <v>0</v>
      </c>
      <c r="I20" s="177">
        <v>0</v>
      </c>
      <c r="J20" s="181">
        <v>0</v>
      </c>
      <c r="K20" s="177">
        <v>0</v>
      </c>
      <c r="L20" s="177">
        <v>0</v>
      </c>
      <c r="M20" s="181">
        <v>0</v>
      </c>
      <c r="N20" s="177">
        <v>0</v>
      </c>
      <c r="O20" s="177">
        <v>0</v>
      </c>
      <c r="P20" s="181">
        <v>0</v>
      </c>
      <c r="Q20" s="177">
        <v>0</v>
      </c>
      <c r="R20" s="177">
        <v>0</v>
      </c>
      <c r="S20" s="181">
        <v>0</v>
      </c>
      <c r="T20" s="150"/>
    </row>
    <row r="21" spans="1:20" ht="30.75" hidden="1" customHeight="1">
      <c r="A21" s="255"/>
      <c r="B21" s="256"/>
      <c r="C21" s="257"/>
      <c r="D21" s="127" t="s">
        <v>2</v>
      </c>
      <c r="E21" s="177">
        <v>0</v>
      </c>
      <c r="F21" s="177">
        <v>0</v>
      </c>
      <c r="G21" s="181">
        <v>0</v>
      </c>
      <c r="H21" s="177">
        <v>0</v>
      </c>
      <c r="I21" s="177">
        <v>0</v>
      </c>
      <c r="J21" s="181">
        <v>0</v>
      </c>
      <c r="K21" s="177">
        <v>0</v>
      </c>
      <c r="L21" s="177">
        <v>0</v>
      </c>
      <c r="M21" s="181">
        <v>0</v>
      </c>
      <c r="N21" s="177">
        <v>0</v>
      </c>
      <c r="O21" s="177">
        <v>0</v>
      </c>
      <c r="P21" s="181">
        <v>0</v>
      </c>
      <c r="Q21" s="177">
        <v>0</v>
      </c>
      <c r="R21" s="177">
        <v>0</v>
      </c>
      <c r="S21" s="181">
        <v>0</v>
      </c>
      <c r="T21" s="150"/>
    </row>
    <row r="22" spans="1:20" ht="18" hidden="1" customHeight="1">
      <c r="A22" s="255"/>
      <c r="B22" s="256"/>
      <c r="C22" s="257"/>
      <c r="D22" s="127" t="s">
        <v>43</v>
      </c>
      <c r="E22" s="177">
        <v>0</v>
      </c>
      <c r="F22" s="177">
        <v>0</v>
      </c>
      <c r="G22" s="181">
        <v>0</v>
      </c>
      <c r="H22" s="177">
        <v>0</v>
      </c>
      <c r="I22" s="177">
        <v>0</v>
      </c>
      <c r="J22" s="181">
        <v>0</v>
      </c>
      <c r="K22" s="177">
        <v>0</v>
      </c>
      <c r="L22" s="177">
        <v>0</v>
      </c>
      <c r="M22" s="181">
        <v>0</v>
      </c>
      <c r="N22" s="177">
        <v>0</v>
      </c>
      <c r="O22" s="177">
        <v>0</v>
      </c>
      <c r="P22" s="181">
        <v>0</v>
      </c>
      <c r="Q22" s="177">
        <v>0</v>
      </c>
      <c r="R22" s="177"/>
      <c r="S22" s="181">
        <v>0</v>
      </c>
      <c r="T22" s="150"/>
    </row>
    <row r="23" spans="1:20" ht="30.75" hidden="1" customHeight="1">
      <c r="A23" s="255"/>
      <c r="B23" s="256"/>
      <c r="C23" s="257"/>
      <c r="D23" s="128" t="s">
        <v>263</v>
      </c>
      <c r="E23" s="177">
        <v>0</v>
      </c>
      <c r="F23" s="177">
        <v>0</v>
      </c>
      <c r="G23" s="181">
        <v>0</v>
      </c>
      <c r="H23" s="177">
        <v>0</v>
      </c>
      <c r="I23" s="177">
        <v>0</v>
      </c>
      <c r="J23" s="181">
        <v>0</v>
      </c>
      <c r="K23" s="177">
        <v>0</v>
      </c>
      <c r="L23" s="177">
        <v>0</v>
      </c>
      <c r="M23" s="181">
        <v>0</v>
      </c>
      <c r="N23" s="177">
        <v>0</v>
      </c>
      <c r="O23" s="177">
        <v>0</v>
      </c>
      <c r="P23" s="181">
        <v>0</v>
      </c>
      <c r="Q23" s="177">
        <v>0</v>
      </c>
      <c r="R23" s="177">
        <v>0</v>
      </c>
      <c r="S23" s="181">
        <v>0</v>
      </c>
      <c r="T23" s="150"/>
    </row>
    <row r="24" spans="1:20" ht="24.6" customHeight="1">
      <c r="A24" s="233" t="s">
        <v>281</v>
      </c>
      <c r="B24" s="253"/>
      <c r="C24" s="254"/>
      <c r="D24" s="149" t="s">
        <v>41</v>
      </c>
      <c r="E24" s="178">
        <f>SUM(E25:E28)</f>
        <v>715.5</v>
      </c>
      <c r="F24" s="178">
        <f>SUM(F25:F28)</f>
        <v>707.9</v>
      </c>
      <c r="G24" s="179">
        <f>F24/E24</f>
        <v>0.98937805730258555</v>
      </c>
      <c r="H24" s="178">
        <f>SUM(H25:H28)</f>
        <v>896.3</v>
      </c>
      <c r="I24" s="178">
        <f>SUM(I25:I28)</f>
        <v>85.1</v>
      </c>
      <c r="J24" s="179">
        <f>I24/H24</f>
        <v>9.494588865335267E-2</v>
      </c>
      <c r="K24" s="178">
        <f>SUM(K25:K28)</f>
        <v>896.3</v>
      </c>
      <c r="L24" s="178">
        <f>SUM(L25:L28)</f>
        <v>449.2</v>
      </c>
      <c r="M24" s="179">
        <f>L24/K24</f>
        <v>0.50117148276246792</v>
      </c>
      <c r="N24" s="178">
        <f>SUM(N25:N28)</f>
        <v>849.7</v>
      </c>
      <c r="O24" s="178">
        <f>SUM(O25:O28)</f>
        <v>557.29999999999995</v>
      </c>
      <c r="P24" s="179">
        <f>O24/N24</f>
        <v>0.65587854536895362</v>
      </c>
      <c r="Q24" s="178">
        <f>SUM(Q25:Q28)</f>
        <v>715.5</v>
      </c>
      <c r="R24" s="178">
        <f>SUM(R25:R28)</f>
        <v>707.9</v>
      </c>
      <c r="S24" s="179">
        <f>R24/Q24</f>
        <v>0.98937805730258555</v>
      </c>
      <c r="T24" s="150"/>
    </row>
    <row r="25" spans="1:20" ht="25.95" customHeight="1">
      <c r="A25" s="255"/>
      <c r="B25" s="256"/>
      <c r="C25" s="257"/>
      <c r="D25" s="151" t="s">
        <v>37</v>
      </c>
      <c r="E25" s="180">
        <f t="shared" ref="E25:F28" si="5">E40</f>
        <v>0</v>
      </c>
      <c r="F25" s="180">
        <f t="shared" si="5"/>
        <v>0</v>
      </c>
      <c r="G25" s="181">
        <v>0</v>
      </c>
      <c r="H25" s="177">
        <f t="shared" ref="H25:I28" si="6">H46+H62</f>
        <v>0</v>
      </c>
      <c r="I25" s="177">
        <f t="shared" si="6"/>
        <v>0</v>
      </c>
      <c r="J25" s="181">
        <v>0</v>
      </c>
      <c r="K25" s="177">
        <f t="shared" ref="K25:L25" si="7">K46+K62</f>
        <v>0</v>
      </c>
      <c r="L25" s="177">
        <f t="shared" si="7"/>
        <v>0</v>
      </c>
      <c r="M25" s="181">
        <v>0</v>
      </c>
      <c r="N25" s="177">
        <f t="shared" ref="N25:O25" si="8">N46+N62</f>
        <v>0</v>
      </c>
      <c r="O25" s="177">
        <f t="shared" si="8"/>
        <v>0</v>
      </c>
      <c r="P25" s="181">
        <v>0</v>
      </c>
      <c r="Q25" s="177">
        <f t="shared" ref="Q25:R25" si="9">Q46+Q62</f>
        <v>0</v>
      </c>
      <c r="R25" s="177">
        <f t="shared" si="9"/>
        <v>0</v>
      </c>
      <c r="S25" s="181">
        <v>0</v>
      </c>
      <c r="T25" s="150"/>
    </row>
    <row r="26" spans="1:20" ht="30.75" customHeight="1">
      <c r="A26" s="255"/>
      <c r="B26" s="256"/>
      <c r="C26" s="257"/>
      <c r="D26" s="127" t="s">
        <v>2</v>
      </c>
      <c r="E26" s="177">
        <f t="shared" si="5"/>
        <v>0</v>
      </c>
      <c r="F26" s="177">
        <f t="shared" si="5"/>
        <v>0</v>
      </c>
      <c r="G26" s="181">
        <v>0</v>
      </c>
      <c r="H26" s="177">
        <f t="shared" si="6"/>
        <v>0</v>
      </c>
      <c r="I26" s="177">
        <f t="shared" si="6"/>
        <v>0</v>
      </c>
      <c r="J26" s="181">
        <v>0</v>
      </c>
      <c r="K26" s="177">
        <f t="shared" ref="K26:L26" si="10">K47+K63</f>
        <v>0</v>
      </c>
      <c r="L26" s="177">
        <f t="shared" si="10"/>
        <v>0</v>
      </c>
      <c r="M26" s="181">
        <v>0</v>
      </c>
      <c r="N26" s="177">
        <f t="shared" ref="N26:O26" si="11">N47+N63</f>
        <v>0</v>
      </c>
      <c r="O26" s="177">
        <f t="shared" si="11"/>
        <v>0</v>
      </c>
      <c r="P26" s="181">
        <v>0</v>
      </c>
      <c r="Q26" s="177">
        <f t="shared" ref="Q26:R26" si="12">Q47+Q63</f>
        <v>0</v>
      </c>
      <c r="R26" s="177">
        <f t="shared" si="12"/>
        <v>0</v>
      </c>
      <c r="S26" s="181">
        <v>0</v>
      </c>
      <c r="T26" s="150"/>
    </row>
    <row r="27" spans="1:20" ht="22.2" customHeight="1">
      <c r="A27" s="255"/>
      <c r="B27" s="256"/>
      <c r="C27" s="257"/>
      <c r="D27" s="127" t="s">
        <v>43</v>
      </c>
      <c r="E27" s="177">
        <f t="shared" si="5"/>
        <v>715.5</v>
      </c>
      <c r="F27" s="177">
        <f t="shared" si="5"/>
        <v>707.9</v>
      </c>
      <c r="G27" s="181">
        <f>F27/E27</f>
        <v>0.98937805730258555</v>
      </c>
      <c r="H27" s="177">
        <f t="shared" si="6"/>
        <v>896.3</v>
      </c>
      <c r="I27" s="177">
        <f t="shared" si="6"/>
        <v>85.1</v>
      </c>
      <c r="J27" s="181">
        <f>I27/H27</f>
        <v>9.494588865335267E-2</v>
      </c>
      <c r="K27" s="177">
        <f t="shared" ref="K27:L27" si="13">K48+K64</f>
        <v>896.3</v>
      </c>
      <c r="L27" s="177">
        <f t="shared" si="13"/>
        <v>449.2</v>
      </c>
      <c r="M27" s="181">
        <f>L27/K27</f>
        <v>0.50117148276246792</v>
      </c>
      <c r="N27" s="177">
        <f t="shared" ref="N27:O27" si="14">N48+N64</f>
        <v>849.7</v>
      </c>
      <c r="O27" s="177">
        <f t="shared" si="14"/>
        <v>557.29999999999995</v>
      </c>
      <c r="P27" s="181">
        <f>O27/N27</f>
        <v>0.65587854536895362</v>
      </c>
      <c r="Q27" s="177">
        <f t="shared" ref="Q27:R27" si="15">Q48+Q64</f>
        <v>715.5</v>
      </c>
      <c r="R27" s="177">
        <f t="shared" si="15"/>
        <v>707.9</v>
      </c>
      <c r="S27" s="181">
        <f>R27/Q27</f>
        <v>0.98937805730258555</v>
      </c>
      <c r="T27" s="150"/>
    </row>
    <row r="28" spans="1:20" ht="31.2" customHeight="1">
      <c r="A28" s="255"/>
      <c r="B28" s="256"/>
      <c r="C28" s="257"/>
      <c r="D28" s="128" t="s">
        <v>263</v>
      </c>
      <c r="E28" s="177">
        <f t="shared" si="5"/>
        <v>0</v>
      </c>
      <c r="F28" s="177">
        <f t="shared" si="5"/>
        <v>0</v>
      </c>
      <c r="G28" s="181">
        <v>0</v>
      </c>
      <c r="H28" s="177">
        <f t="shared" si="6"/>
        <v>0</v>
      </c>
      <c r="I28" s="177">
        <f t="shared" si="6"/>
        <v>0</v>
      </c>
      <c r="J28" s="181">
        <v>0</v>
      </c>
      <c r="K28" s="177">
        <f t="shared" ref="K28:L28" si="16">K49+K65</f>
        <v>0</v>
      </c>
      <c r="L28" s="177">
        <f t="shared" si="16"/>
        <v>0</v>
      </c>
      <c r="M28" s="181">
        <v>0</v>
      </c>
      <c r="N28" s="177">
        <f t="shared" ref="N28:O28" si="17">N49+N65</f>
        <v>0</v>
      </c>
      <c r="O28" s="177">
        <f t="shared" si="17"/>
        <v>0</v>
      </c>
      <c r="P28" s="181">
        <v>0</v>
      </c>
      <c r="Q28" s="177">
        <f t="shared" ref="Q28:R28" si="18">Q49+Q65</f>
        <v>0</v>
      </c>
      <c r="R28" s="177">
        <f t="shared" si="18"/>
        <v>0</v>
      </c>
      <c r="S28" s="181">
        <v>0</v>
      </c>
      <c r="T28" s="150"/>
    </row>
    <row r="29" spans="1:20" ht="18.75" hidden="1" customHeight="1">
      <c r="A29" s="233" t="s">
        <v>268</v>
      </c>
      <c r="B29" s="253"/>
      <c r="C29" s="254"/>
      <c r="D29" s="149" t="s">
        <v>41</v>
      </c>
      <c r="E29" s="178"/>
      <c r="F29" s="178"/>
      <c r="G29" s="179"/>
      <c r="H29" s="178"/>
      <c r="I29" s="178"/>
      <c r="J29" s="179"/>
      <c r="K29" s="178"/>
      <c r="L29" s="178"/>
      <c r="M29" s="179"/>
      <c r="N29" s="178"/>
      <c r="O29" s="178"/>
      <c r="P29" s="179"/>
      <c r="Q29" s="178"/>
      <c r="R29" s="178"/>
      <c r="S29" s="179"/>
      <c r="T29" s="258"/>
    </row>
    <row r="30" spans="1:20" ht="16.2" hidden="1" customHeight="1">
      <c r="A30" s="255"/>
      <c r="B30" s="256"/>
      <c r="C30" s="257"/>
      <c r="D30" s="151" t="s">
        <v>37</v>
      </c>
      <c r="E30" s="180"/>
      <c r="F30" s="180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259"/>
    </row>
    <row r="31" spans="1:20" ht="33.6" hidden="1" customHeight="1">
      <c r="A31" s="255"/>
      <c r="B31" s="256"/>
      <c r="C31" s="257"/>
      <c r="D31" s="127" t="s">
        <v>2</v>
      </c>
      <c r="E31" s="177"/>
      <c r="F31" s="177"/>
      <c r="G31" s="181"/>
      <c r="H31" s="177"/>
      <c r="I31" s="177"/>
      <c r="J31" s="181"/>
      <c r="K31" s="177"/>
      <c r="L31" s="177"/>
      <c r="M31" s="181"/>
      <c r="N31" s="177"/>
      <c r="O31" s="177"/>
      <c r="P31" s="181"/>
      <c r="Q31" s="177"/>
      <c r="R31" s="177"/>
      <c r="S31" s="181"/>
      <c r="T31" s="259"/>
    </row>
    <row r="32" spans="1:20" ht="13.8" hidden="1">
      <c r="A32" s="255"/>
      <c r="B32" s="256"/>
      <c r="C32" s="257"/>
      <c r="D32" s="127" t="s">
        <v>43</v>
      </c>
      <c r="E32" s="177"/>
      <c r="F32" s="177"/>
      <c r="G32" s="181"/>
      <c r="H32" s="177"/>
      <c r="I32" s="177"/>
      <c r="J32" s="181"/>
      <c r="K32" s="177"/>
      <c r="L32" s="177"/>
      <c r="M32" s="181"/>
      <c r="N32" s="177"/>
      <c r="O32" s="177"/>
      <c r="P32" s="181"/>
      <c r="Q32" s="177"/>
      <c r="R32" s="177"/>
      <c r="S32" s="181"/>
      <c r="T32" s="259"/>
    </row>
    <row r="33" spans="1:20" ht="29.4" hidden="1" customHeight="1">
      <c r="A33" s="255"/>
      <c r="B33" s="256"/>
      <c r="C33" s="257"/>
      <c r="D33" s="128" t="s">
        <v>263</v>
      </c>
      <c r="E33" s="177"/>
      <c r="F33" s="177"/>
      <c r="G33" s="181"/>
      <c r="H33" s="177"/>
      <c r="I33" s="177"/>
      <c r="J33" s="181"/>
      <c r="K33" s="177"/>
      <c r="L33" s="177"/>
      <c r="M33" s="181"/>
      <c r="N33" s="177"/>
      <c r="O33" s="177"/>
      <c r="P33" s="181"/>
      <c r="Q33" s="177"/>
      <c r="R33" s="177"/>
      <c r="S33" s="181"/>
      <c r="T33" s="259"/>
    </row>
    <row r="34" spans="1:20" ht="17.25" hidden="1" customHeight="1">
      <c r="A34" s="233" t="s">
        <v>267</v>
      </c>
      <c r="B34" s="253"/>
      <c r="C34" s="254"/>
      <c r="D34" s="149" t="s">
        <v>41</v>
      </c>
      <c r="E34" s="178"/>
      <c r="F34" s="178"/>
      <c r="G34" s="179"/>
      <c r="H34" s="178"/>
      <c r="I34" s="178"/>
      <c r="J34" s="179"/>
      <c r="K34" s="178"/>
      <c r="L34" s="178"/>
      <c r="M34" s="179"/>
      <c r="N34" s="178"/>
      <c r="O34" s="178"/>
      <c r="P34" s="179"/>
      <c r="Q34" s="178"/>
      <c r="R34" s="178"/>
      <c r="S34" s="179"/>
      <c r="T34" s="259"/>
    </row>
    <row r="35" spans="1:20" ht="13.8" hidden="1">
      <c r="A35" s="255"/>
      <c r="B35" s="256"/>
      <c r="C35" s="257"/>
      <c r="D35" s="127" t="s">
        <v>37</v>
      </c>
      <c r="E35" s="180"/>
      <c r="F35" s="180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259"/>
    </row>
    <row r="36" spans="1:20" ht="31.2" hidden="1" customHeight="1">
      <c r="A36" s="255"/>
      <c r="B36" s="256"/>
      <c r="C36" s="257"/>
      <c r="D36" s="127" t="s">
        <v>2</v>
      </c>
      <c r="E36" s="177"/>
      <c r="F36" s="177"/>
      <c r="G36" s="181"/>
      <c r="H36" s="177"/>
      <c r="I36" s="177"/>
      <c r="J36" s="181"/>
      <c r="K36" s="177"/>
      <c r="L36" s="177"/>
      <c r="M36" s="181"/>
      <c r="N36" s="177"/>
      <c r="O36" s="177"/>
      <c r="P36" s="181"/>
      <c r="Q36" s="177"/>
      <c r="R36" s="177"/>
      <c r="S36" s="181"/>
      <c r="T36" s="259"/>
    </row>
    <row r="37" spans="1:20" ht="13.8" hidden="1">
      <c r="A37" s="255"/>
      <c r="B37" s="256"/>
      <c r="C37" s="257"/>
      <c r="D37" s="128" t="s">
        <v>43</v>
      </c>
      <c r="E37" s="177"/>
      <c r="F37" s="177"/>
      <c r="G37" s="181"/>
      <c r="H37" s="177"/>
      <c r="I37" s="177"/>
      <c r="J37" s="181"/>
      <c r="K37" s="177"/>
      <c r="L37" s="177"/>
      <c r="M37" s="181"/>
      <c r="N37" s="177"/>
      <c r="O37" s="177"/>
      <c r="P37" s="181"/>
      <c r="Q37" s="177"/>
      <c r="R37" s="177"/>
      <c r="S37" s="181"/>
      <c r="T37" s="259"/>
    </row>
    <row r="38" spans="1:20" s="115" customFormat="1" ht="31.2" hidden="1" customHeight="1">
      <c r="A38" s="270"/>
      <c r="B38" s="271"/>
      <c r="C38" s="272"/>
      <c r="D38" s="156" t="s">
        <v>263</v>
      </c>
      <c r="E38" s="177"/>
      <c r="F38" s="177"/>
      <c r="G38" s="181"/>
      <c r="H38" s="177"/>
      <c r="I38" s="177"/>
      <c r="J38" s="181"/>
      <c r="K38" s="177"/>
      <c r="L38" s="177"/>
      <c r="M38" s="181"/>
      <c r="N38" s="177"/>
      <c r="O38" s="177"/>
      <c r="P38" s="181"/>
      <c r="Q38" s="177"/>
      <c r="R38" s="177"/>
      <c r="S38" s="181"/>
      <c r="T38" s="259"/>
    </row>
    <row r="39" spans="1:20" ht="19.95" customHeight="1">
      <c r="A39" s="233" t="s">
        <v>265</v>
      </c>
      <c r="B39" s="234"/>
      <c r="C39" s="235"/>
      <c r="D39" s="149" t="s">
        <v>41</v>
      </c>
      <c r="E39" s="178">
        <f>SUM(E40:E43)</f>
        <v>715.5</v>
      </c>
      <c r="F39" s="178">
        <f>SUM(F40:F43)</f>
        <v>707.9</v>
      </c>
      <c r="G39" s="179">
        <f>F39/E39</f>
        <v>0.98937805730258555</v>
      </c>
      <c r="H39" s="178" t="s">
        <v>266</v>
      </c>
      <c r="I39" s="178" t="s">
        <v>266</v>
      </c>
      <c r="J39" s="178" t="s">
        <v>266</v>
      </c>
      <c r="K39" s="178" t="s">
        <v>266</v>
      </c>
      <c r="L39" s="178" t="s">
        <v>266</v>
      </c>
      <c r="M39" s="178" t="s">
        <v>266</v>
      </c>
      <c r="N39" s="178" t="s">
        <v>266</v>
      </c>
      <c r="O39" s="178" t="s">
        <v>266</v>
      </c>
      <c r="P39" s="178" t="s">
        <v>266</v>
      </c>
      <c r="Q39" s="178" t="s">
        <v>266</v>
      </c>
      <c r="R39" s="178" t="s">
        <v>266</v>
      </c>
      <c r="S39" s="178" t="s">
        <v>266</v>
      </c>
      <c r="T39" s="152"/>
    </row>
    <row r="40" spans="1:20" ht="23.4" customHeight="1">
      <c r="A40" s="236"/>
      <c r="B40" s="237"/>
      <c r="C40" s="238"/>
      <c r="D40" s="165" t="s">
        <v>37</v>
      </c>
      <c r="E40" s="177">
        <f t="shared" ref="E40:F43" si="19">E46+E62</f>
        <v>0</v>
      </c>
      <c r="F40" s="177">
        <f t="shared" si="19"/>
        <v>0</v>
      </c>
      <c r="G40" s="181" t="e">
        <f>F40/E40</f>
        <v>#DIV/0!</v>
      </c>
      <c r="H40" s="178" t="s">
        <v>266</v>
      </c>
      <c r="I40" s="178" t="s">
        <v>266</v>
      </c>
      <c r="J40" s="178" t="s">
        <v>266</v>
      </c>
      <c r="K40" s="178" t="s">
        <v>266</v>
      </c>
      <c r="L40" s="178" t="s">
        <v>266</v>
      </c>
      <c r="M40" s="178" t="s">
        <v>266</v>
      </c>
      <c r="N40" s="178" t="s">
        <v>266</v>
      </c>
      <c r="O40" s="178" t="s">
        <v>266</v>
      </c>
      <c r="P40" s="178" t="s">
        <v>266</v>
      </c>
      <c r="Q40" s="178" t="s">
        <v>266</v>
      </c>
      <c r="R40" s="178" t="s">
        <v>266</v>
      </c>
      <c r="S40" s="178" t="s">
        <v>266</v>
      </c>
      <c r="T40" s="152"/>
    </row>
    <row r="41" spans="1:20" ht="29.4" customHeight="1">
      <c r="A41" s="236"/>
      <c r="B41" s="237"/>
      <c r="C41" s="238"/>
      <c r="D41" s="165" t="s">
        <v>2</v>
      </c>
      <c r="E41" s="177">
        <f t="shared" si="19"/>
        <v>0</v>
      </c>
      <c r="F41" s="177">
        <f t="shared" si="19"/>
        <v>0</v>
      </c>
      <c r="G41" s="181" t="e">
        <f>F41/E41</f>
        <v>#DIV/0!</v>
      </c>
      <c r="H41" s="178" t="s">
        <v>266</v>
      </c>
      <c r="I41" s="178" t="s">
        <v>266</v>
      </c>
      <c r="J41" s="178" t="s">
        <v>266</v>
      </c>
      <c r="K41" s="178" t="s">
        <v>266</v>
      </c>
      <c r="L41" s="178" t="s">
        <v>266</v>
      </c>
      <c r="M41" s="178" t="s">
        <v>266</v>
      </c>
      <c r="N41" s="178" t="s">
        <v>266</v>
      </c>
      <c r="O41" s="178" t="s">
        <v>266</v>
      </c>
      <c r="P41" s="178" t="s">
        <v>266</v>
      </c>
      <c r="Q41" s="178" t="s">
        <v>266</v>
      </c>
      <c r="R41" s="178" t="s">
        <v>266</v>
      </c>
      <c r="S41" s="178" t="s">
        <v>266</v>
      </c>
      <c r="T41" s="152"/>
    </row>
    <row r="42" spans="1:20" ht="20.399999999999999" customHeight="1">
      <c r="A42" s="236"/>
      <c r="B42" s="237"/>
      <c r="C42" s="238"/>
      <c r="D42" s="166" t="s">
        <v>43</v>
      </c>
      <c r="E42" s="177">
        <f t="shared" si="19"/>
        <v>715.5</v>
      </c>
      <c r="F42" s="177">
        <f t="shared" si="19"/>
        <v>707.9</v>
      </c>
      <c r="G42" s="181">
        <f>F42/E42</f>
        <v>0.98937805730258555</v>
      </c>
      <c r="H42" s="178" t="s">
        <v>266</v>
      </c>
      <c r="I42" s="178" t="s">
        <v>266</v>
      </c>
      <c r="J42" s="178" t="s">
        <v>266</v>
      </c>
      <c r="K42" s="178" t="s">
        <v>266</v>
      </c>
      <c r="L42" s="178" t="s">
        <v>266</v>
      </c>
      <c r="M42" s="178" t="s">
        <v>266</v>
      </c>
      <c r="N42" s="178" t="s">
        <v>266</v>
      </c>
      <c r="O42" s="178" t="s">
        <v>266</v>
      </c>
      <c r="P42" s="178" t="s">
        <v>266</v>
      </c>
      <c r="Q42" s="178" t="s">
        <v>266</v>
      </c>
      <c r="R42" s="178" t="s">
        <v>266</v>
      </c>
      <c r="S42" s="178" t="s">
        <v>266</v>
      </c>
      <c r="T42" s="152"/>
    </row>
    <row r="43" spans="1:20" ht="30" customHeight="1">
      <c r="A43" s="239"/>
      <c r="B43" s="240"/>
      <c r="C43" s="241"/>
      <c r="D43" s="156" t="s">
        <v>263</v>
      </c>
      <c r="E43" s="177">
        <f t="shared" si="19"/>
        <v>0</v>
      </c>
      <c r="F43" s="177">
        <f t="shared" si="19"/>
        <v>0</v>
      </c>
      <c r="G43" s="181">
        <v>0</v>
      </c>
      <c r="H43" s="178" t="s">
        <v>266</v>
      </c>
      <c r="I43" s="178" t="s">
        <v>266</v>
      </c>
      <c r="J43" s="178" t="s">
        <v>266</v>
      </c>
      <c r="K43" s="178" t="s">
        <v>266</v>
      </c>
      <c r="L43" s="178" t="s">
        <v>266</v>
      </c>
      <c r="M43" s="178" t="s">
        <v>266</v>
      </c>
      <c r="N43" s="178" t="s">
        <v>266</v>
      </c>
      <c r="O43" s="178" t="s">
        <v>266</v>
      </c>
      <c r="P43" s="178" t="s">
        <v>266</v>
      </c>
      <c r="Q43" s="178" t="s">
        <v>266</v>
      </c>
      <c r="R43" s="178" t="s">
        <v>266</v>
      </c>
      <c r="S43" s="178" t="s">
        <v>266</v>
      </c>
      <c r="T43" s="152"/>
    </row>
    <row r="44" spans="1:20" ht="20.399999999999999" customHeight="1">
      <c r="A44" s="273" t="s">
        <v>309</v>
      </c>
      <c r="B44" s="274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4"/>
      <c r="T44" s="275"/>
    </row>
    <row r="45" spans="1:20" ht="29.4" customHeight="1">
      <c r="A45" s="242" t="s">
        <v>1</v>
      </c>
      <c r="B45" s="244" t="s">
        <v>310</v>
      </c>
      <c r="C45" s="244" t="s">
        <v>315</v>
      </c>
      <c r="D45" s="153" t="s">
        <v>41</v>
      </c>
      <c r="E45" s="178">
        <f>SUM(E46:E49)</f>
        <v>49.1</v>
      </c>
      <c r="F45" s="178">
        <f>SUM(F46:F49)</f>
        <v>49.1</v>
      </c>
      <c r="G45" s="179">
        <f>F45/E45</f>
        <v>1</v>
      </c>
      <c r="H45" s="178">
        <f>SUM(H46:H49)</f>
        <v>218.3</v>
      </c>
      <c r="I45" s="178">
        <f>SUM(I46:I49)</f>
        <v>0</v>
      </c>
      <c r="J45" s="179">
        <f>I45/H45</f>
        <v>0</v>
      </c>
      <c r="K45" s="178">
        <f>SUM(K46:K49)</f>
        <v>205.4</v>
      </c>
      <c r="L45" s="178">
        <f>SUM(L46:L49)</f>
        <v>23</v>
      </c>
      <c r="M45" s="179">
        <f>L45/K45</f>
        <v>0.11197663096397273</v>
      </c>
      <c r="N45" s="178">
        <f>SUM(N46:N49)</f>
        <v>165.8</v>
      </c>
      <c r="O45" s="178">
        <f>SUM(O46:O49)</f>
        <v>49.1</v>
      </c>
      <c r="P45" s="179">
        <f>O45/N45</f>
        <v>0.29613992762364294</v>
      </c>
      <c r="Q45" s="178">
        <f>SUM(Q46:Q49)</f>
        <v>49.1</v>
      </c>
      <c r="R45" s="178">
        <f>SUM(R46:R49)</f>
        <v>49.1</v>
      </c>
      <c r="S45" s="179">
        <f>R45/Q45</f>
        <v>1</v>
      </c>
      <c r="T45" s="246"/>
    </row>
    <row r="46" spans="1:20" ht="24.6" customHeight="1">
      <c r="A46" s="243"/>
      <c r="B46" s="245"/>
      <c r="C46" s="245"/>
      <c r="D46" s="148" t="s">
        <v>37</v>
      </c>
      <c r="E46" s="177">
        <f t="shared" ref="E46:F49" si="20">E51</f>
        <v>0</v>
      </c>
      <c r="F46" s="177">
        <f t="shared" si="20"/>
        <v>0</v>
      </c>
      <c r="G46" s="181">
        <v>0</v>
      </c>
      <c r="H46" s="177">
        <f t="shared" ref="H46:I48" si="21">H51</f>
        <v>0</v>
      </c>
      <c r="I46" s="177">
        <f t="shared" si="21"/>
        <v>0</v>
      </c>
      <c r="J46" s="181">
        <v>0</v>
      </c>
      <c r="K46" s="177">
        <f t="shared" ref="K46:L48" si="22">K51</f>
        <v>0</v>
      </c>
      <c r="L46" s="177">
        <f t="shared" si="22"/>
        <v>0</v>
      </c>
      <c r="M46" s="181">
        <v>0</v>
      </c>
      <c r="N46" s="177">
        <f t="shared" ref="N46:O48" si="23">N51</f>
        <v>0</v>
      </c>
      <c r="O46" s="177">
        <f t="shared" si="23"/>
        <v>0</v>
      </c>
      <c r="P46" s="181">
        <v>0</v>
      </c>
      <c r="Q46" s="177">
        <f t="shared" ref="Q46:R46" si="24">Q51</f>
        <v>0</v>
      </c>
      <c r="R46" s="177">
        <f t="shared" si="24"/>
        <v>0</v>
      </c>
      <c r="S46" s="181">
        <v>0</v>
      </c>
      <c r="T46" s="247"/>
    </row>
    <row r="47" spans="1:20" ht="30" customHeight="1">
      <c r="A47" s="243"/>
      <c r="B47" s="245"/>
      <c r="C47" s="245"/>
      <c r="D47" s="148" t="s">
        <v>2</v>
      </c>
      <c r="E47" s="177">
        <f t="shared" si="20"/>
        <v>0</v>
      </c>
      <c r="F47" s="177">
        <f t="shared" si="20"/>
        <v>0</v>
      </c>
      <c r="G47" s="181">
        <v>0</v>
      </c>
      <c r="H47" s="177">
        <f t="shared" si="21"/>
        <v>0</v>
      </c>
      <c r="I47" s="177">
        <f t="shared" si="21"/>
        <v>0</v>
      </c>
      <c r="J47" s="181">
        <v>0</v>
      </c>
      <c r="K47" s="177">
        <f t="shared" si="22"/>
        <v>0</v>
      </c>
      <c r="L47" s="177">
        <f t="shared" si="22"/>
        <v>0</v>
      </c>
      <c r="M47" s="181">
        <v>0</v>
      </c>
      <c r="N47" s="177">
        <f t="shared" si="23"/>
        <v>0</v>
      </c>
      <c r="O47" s="177">
        <f t="shared" si="23"/>
        <v>0</v>
      </c>
      <c r="P47" s="181">
        <v>0</v>
      </c>
      <c r="Q47" s="177">
        <f t="shared" ref="Q47:R47" si="25">Q52</f>
        <v>0</v>
      </c>
      <c r="R47" s="177">
        <f t="shared" si="25"/>
        <v>0</v>
      </c>
      <c r="S47" s="181">
        <v>0</v>
      </c>
      <c r="T47" s="247"/>
    </row>
    <row r="48" spans="1:20" ht="27.6" customHeight="1">
      <c r="A48" s="243"/>
      <c r="B48" s="245"/>
      <c r="C48" s="245"/>
      <c r="D48" s="126" t="s">
        <v>43</v>
      </c>
      <c r="E48" s="177">
        <f t="shared" si="20"/>
        <v>49.1</v>
      </c>
      <c r="F48" s="177">
        <f t="shared" si="20"/>
        <v>49.1</v>
      </c>
      <c r="G48" s="181">
        <f>F48/E48</f>
        <v>1</v>
      </c>
      <c r="H48" s="177">
        <f t="shared" si="21"/>
        <v>218.3</v>
      </c>
      <c r="I48" s="177">
        <f t="shared" si="21"/>
        <v>0</v>
      </c>
      <c r="J48" s="181">
        <f>I48/H48</f>
        <v>0</v>
      </c>
      <c r="K48" s="177">
        <f t="shared" si="22"/>
        <v>205.4</v>
      </c>
      <c r="L48" s="177">
        <f t="shared" si="22"/>
        <v>23</v>
      </c>
      <c r="M48" s="181">
        <f>L48/K48</f>
        <v>0.11197663096397273</v>
      </c>
      <c r="N48" s="177">
        <f t="shared" si="23"/>
        <v>165.8</v>
      </c>
      <c r="O48" s="177">
        <f t="shared" si="23"/>
        <v>49.1</v>
      </c>
      <c r="P48" s="181">
        <f>O48/N48</f>
        <v>0.29613992762364294</v>
      </c>
      <c r="Q48" s="177">
        <f t="shared" ref="Q48:R48" si="26">Q53</f>
        <v>49.1</v>
      </c>
      <c r="R48" s="177">
        <f t="shared" si="26"/>
        <v>49.1</v>
      </c>
      <c r="S48" s="181">
        <f>R48/Q48</f>
        <v>1</v>
      </c>
      <c r="T48" s="247"/>
    </row>
    <row r="49" spans="1:20" ht="30" customHeight="1">
      <c r="A49" s="243"/>
      <c r="B49" s="245"/>
      <c r="C49" s="245"/>
      <c r="D49" s="155" t="s">
        <v>263</v>
      </c>
      <c r="E49" s="177">
        <f t="shared" si="20"/>
        <v>0</v>
      </c>
      <c r="F49" s="177">
        <f t="shared" si="20"/>
        <v>0</v>
      </c>
      <c r="G49" s="181">
        <v>0</v>
      </c>
      <c r="H49" s="177">
        <f t="shared" ref="H49:I49" si="27">H54+H59</f>
        <v>0</v>
      </c>
      <c r="I49" s="177">
        <f t="shared" si="27"/>
        <v>0</v>
      </c>
      <c r="J49" s="181">
        <v>0</v>
      </c>
      <c r="K49" s="177">
        <f t="shared" ref="K49:L49" si="28">K54+K59</f>
        <v>0</v>
      </c>
      <c r="L49" s="177">
        <f t="shared" si="28"/>
        <v>0</v>
      </c>
      <c r="M49" s="181">
        <v>0</v>
      </c>
      <c r="N49" s="177">
        <f t="shared" ref="N49:O49" si="29">N54+N59</f>
        <v>0</v>
      </c>
      <c r="O49" s="177">
        <f t="shared" si="29"/>
        <v>0</v>
      </c>
      <c r="P49" s="181">
        <v>0</v>
      </c>
      <c r="Q49" s="177">
        <f t="shared" ref="Q49:R49" si="30">Q54+Q59</f>
        <v>0</v>
      </c>
      <c r="R49" s="177">
        <f t="shared" si="30"/>
        <v>0</v>
      </c>
      <c r="S49" s="181">
        <v>0</v>
      </c>
      <c r="T49" s="247"/>
    </row>
    <row r="50" spans="1:20" ht="42" customHeight="1">
      <c r="A50" s="242" t="s">
        <v>288</v>
      </c>
      <c r="B50" s="244" t="s">
        <v>311</v>
      </c>
      <c r="C50" s="244" t="s">
        <v>315</v>
      </c>
      <c r="D50" s="153" t="s">
        <v>41</v>
      </c>
      <c r="E50" s="178">
        <f>SUM(E51:E54)</f>
        <v>49.1</v>
      </c>
      <c r="F50" s="178">
        <f>SUM(F51:F54)</f>
        <v>49.1</v>
      </c>
      <c r="G50" s="179">
        <f>F50/E50</f>
        <v>1</v>
      </c>
      <c r="H50" s="178">
        <f>SUM(H51:H54)</f>
        <v>218.3</v>
      </c>
      <c r="I50" s="178">
        <f>SUM(I51:I54)</f>
        <v>0</v>
      </c>
      <c r="J50" s="179">
        <f>I50/H50</f>
        <v>0</v>
      </c>
      <c r="K50" s="178">
        <f>SUM(K51:K54)</f>
        <v>205.4</v>
      </c>
      <c r="L50" s="178">
        <f>SUM(L51:L54)</f>
        <v>23</v>
      </c>
      <c r="M50" s="179">
        <f>L50/K50</f>
        <v>0.11197663096397273</v>
      </c>
      <c r="N50" s="178">
        <f>SUM(N51:N54)</f>
        <v>165.8</v>
      </c>
      <c r="O50" s="178">
        <f>SUM(O51:O54)</f>
        <v>49.1</v>
      </c>
      <c r="P50" s="179">
        <f>O50/N50</f>
        <v>0.29613992762364294</v>
      </c>
      <c r="Q50" s="178">
        <f>SUM(Q51:Q54)</f>
        <v>49.1</v>
      </c>
      <c r="R50" s="178">
        <f>SUM(R51:R54)</f>
        <v>49.1</v>
      </c>
      <c r="S50" s="179">
        <f>R50/Q50</f>
        <v>1</v>
      </c>
      <c r="T50" s="246"/>
    </row>
    <row r="51" spans="1:20" ht="54.6" customHeight="1">
      <c r="A51" s="243"/>
      <c r="B51" s="245"/>
      <c r="C51" s="245"/>
      <c r="D51" s="148" t="s">
        <v>37</v>
      </c>
      <c r="E51" s="177">
        <v>0</v>
      </c>
      <c r="F51" s="177">
        <v>0</v>
      </c>
      <c r="G51" s="181">
        <v>0</v>
      </c>
      <c r="H51" s="177">
        <v>0</v>
      </c>
      <c r="I51" s="177">
        <v>0</v>
      </c>
      <c r="J51" s="181">
        <v>0</v>
      </c>
      <c r="K51" s="177">
        <v>0</v>
      </c>
      <c r="L51" s="177">
        <v>0</v>
      </c>
      <c r="M51" s="181">
        <v>0</v>
      </c>
      <c r="N51" s="177">
        <v>0</v>
      </c>
      <c r="O51" s="177">
        <v>0</v>
      </c>
      <c r="P51" s="181">
        <v>0</v>
      </c>
      <c r="Q51" s="177">
        <v>0</v>
      </c>
      <c r="R51" s="177">
        <v>0</v>
      </c>
      <c r="S51" s="181">
        <v>0</v>
      </c>
      <c r="T51" s="247"/>
    </row>
    <row r="52" spans="1:20" ht="57.6" customHeight="1">
      <c r="A52" s="243"/>
      <c r="B52" s="245"/>
      <c r="C52" s="245"/>
      <c r="D52" s="148" t="s">
        <v>2</v>
      </c>
      <c r="E52" s="177">
        <v>0</v>
      </c>
      <c r="F52" s="177">
        <v>0</v>
      </c>
      <c r="G52" s="181">
        <v>0</v>
      </c>
      <c r="H52" s="177">
        <v>0</v>
      </c>
      <c r="I52" s="177">
        <v>0</v>
      </c>
      <c r="J52" s="181">
        <v>0</v>
      </c>
      <c r="K52" s="177">
        <v>0</v>
      </c>
      <c r="L52" s="177">
        <v>0</v>
      </c>
      <c r="M52" s="181">
        <v>0</v>
      </c>
      <c r="N52" s="177">
        <v>0</v>
      </c>
      <c r="O52" s="177">
        <v>0</v>
      </c>
      <c r="P52" s="181">
        <v>0</v>
      </c>
      <c r="Q52" s="177">
        <v>0</v>
      </c>
      <c r="R52" s="177">
        <v>0</v>
      </c>
      <c r="S52" s="181">
        <v>0</v>
      </c>
      <c r="T52" s="247"/>
    </row>
    <row r="53" spans="1:20" ht="49.2" customHeight="1">
      <c r="A53" s="243"/>
      <c r="B53" s="245"/>
      <c r="C53" s="245"/>
      <c r="D53" s="126" t="s">
        <v>43</v>
      </c>
      <c r="E53" s="177">
        <v>49.1</v>
      </c>
      <c r="F53" s="177">
        <v>49.1</v>
      </c>
      <c r="G53" s="181">
        <f>F53/E53</f>
        <v>1</v>
      </c>
      <c r="H53" s="177">
        <v>218.3</v>
      </c>
      <c r="I53" s="177">
        <v>0</v>
      </c>
      <c r="J53" s="181">
        <f>I53/H53</f>
        <v>0</v>
      </c>
      <c r="K53" s="177">
        <v>205.4</v>
      </c>
      <c r="L53" s="177">
        <v>23</v>
      </c>
      <c r="M53" s="181">
        <f>L53/K53</f>
        <v>0.11197663096397273</v>
      </c>
      <c r="N53" s="177">
        <v>165.8</v>
      </c>
      <c r="O53" s="177">
        <v>49.1</v>
      </c>
      <c r="P53" s="181">
        <f>O53/N53</f>
        <v>0.29613992762364294</v>
      </c>
      <c r="Q53" s="177">
        <v>49.1</v>
      </c>
      <c r="R53" s="177">
        <v>49.1</v>
      </c>
      <c r="S53" s="181">
        <f>R53/Q53</f>
        <v>1</v>
      </c>
      <c r="T53" s="247"/>
    </row>
    <row r="54" spans="1:20" ht="43.95" customHeight="1">
      <c r="A54" s="243"/>
      <c r="B54" s="245"/>
      <c r="C54" s="245"/>
      <c r="D54" s="155" t="s">
        <v>263</v>
      </c>
      <c r="E54" s="177">
        <v>0</v>
      </c>
      <c r="F54" s="177">
        <v>0</v>
      </c>
      <c r="G54" s="181">
        <v>0</v>
      </c>
      <c r="H54" s="177">
        <v>0</v>
      </c>
      <c r="I54" s="177">
        <v>0</v>
      </c>
      <c r="J54" s="181">
        <v>0</v>
      </c>
      <c r="K54" s="177">
        <v>0</v>
      </c>
      <c r="L54" s="177">
        <v>0</v>
      </c>
      <c r="M54" s="181">
        <v>0</v>
      </c>
      <c r="N54" s="177">
        <v>0</v>
      </c>
      <c r="O54" s="177">
        <v>0</v>
      </c>
      <c r="P54" s="181">
        <v>0</v>
      </c>
      <c r="Q54" s="177">
        <v>0</v>
      </c>
      <c r="R54" s="177">
        <v>0</v>
      </c>
      <c r="S54" s="181">
        <v>0</v>
      </c>
      <c r="T54" s="247"/>
    </row>
    <row r="55" spans="1:20" ht="25.95" customHeight="1">
      <c r="A55" s="260"/>
      <c r="B55" s="262" t="s">
        <v>295</v>
      </c>
      <c r="C55" s="244" t="s">
        <v>315</v>
      </c>
      <c r="D55" s="153" t="s">
        <v>41</v>
      </c>
      <c r="E55" s="178">
        <f>SUM(E56:E59)</f>
        <v>49.1</v>
      </c>
      <c r="F55" s="178">
        <f>SUM(F56:F59)</f>
        <v>49.1</v>
      </c>
      <c r="G55" s="179">
        <f>F55/E55</f>
        <v>1</v>
      </c>
      <c r="H55" s="178">
        <f>SUM(H56:H59)</f>
        <v>218.3</v>
      </c>
      <c r="I55" s="178">
        <f>SUM(I56:I59)</f>
        <v>0</v>
      </c>
      <c r="J55" s="179">
        <f>I55/H55</f>
        <v>0</v>
      </c>
      <c r="K55" s="178">
        <f>SUM(K56:K59)</f>
        <v>205.4</v>
      </c>
      <c r="L55" s="178">
        <f>SUM(L56:L59)</f>
        <v>23</v>
      </c>
      <c r="M55" s="179">
        <f>L55/K55</f>
        <v>0.11197663096397273</v>
      </c>
      <c r="N55" s="178">
        <f>SUM(N56:N59)</f>
        <v>165.8</v>
      </c>
      <c r="O55" s="178">
        <f>SUM(O56:O59)</f>
        <v>49.1</v>
      </c>
      <c r="P55" s="179">
        <f>O55/N55</f>
        <v>0.29613992762364294</v>
      </c>
      <c r="Q55" s="178">
        <f>SUM(Q56:Q59)</f>
        <v>49.1</v>
      </c>
      <c r="R55" s="178">
        <f>SUM(R56:R59)</f>
        <v>49.1</v>
      </c>
      <c r="S55" s="179">
        <f>R55/Q55</f>
        <v>1</v>
      </c>
      <c r="T55" s="258"/>
    </row>
    <row r="56" spans="1:20" ht="20.399999999999999" customHeight="1">
      <c r="A56" s="261"/>
      <c r="B56" s="263"/>
      <c r="C56" s="245"/>
      <c r="D56" s="148" t="s">
        <v>37</v>
      </c>
      <c r="E56" s="177">
        <f t="shared" ref="E56:F59" si="31">E51</f>
        <v>0</v>
      </c>
      <c r="F56" s="177">
        <f t="shared" si="31"/>
        <v>0</v>
      </c>
      <c r="G56" s="181">
        <v>0</v>
      </c>
      <c r="H56" s="177">
        <f t="shared" ref="H56:I58" si="32">H51</f>
        <v>0</v>
      </c>
      <c r="I56" s="177">
        <f t="shared" si="32"/>
        <v>0</v>
      </c>
      <c r="J56" s="181">
        <v>0</v>
      </c>
      <c r="K56" s="177">
        <f t="shared" ref="K56:L56" si="33">K51</f>
        <v>0</v>
      </c>
      <c r="L56" s="177">
        <f t="shared" si="33"/>
        <v>0</v>
      </c>
      <c r="M56" s="181">
        <v>0</v>
      </c>
      <c r="N56" s="177">
        <f t="shared" ref="N56:O56" si="34">N51</f>
        <v>0</v>
      </c>
      <c r="O56" s="177">
        <f t="shared" si="34"/>
        <v>0</v>
      </c>
      <c r="P56" s="181">
        <v>0</v>
      </c>
      <c r="Q56" s="177">
        <f t="shared" ref="Q56:R56" si="35">Q51</f>
        <v>0</v>
      </c>
      <c r="R56" s="177">
        <f t="shared" si="35"/>
        <v>0</v>
      </c>
      <c r="S56" s="181">
        <v>0</v>
      </c>
      <c r="T56" s="252"/>
    </row>
    <row r="57" spans="1:20" ht="30" customHeight="1">
      <c r="A57" s="261"/>
      <c r="B57" s="263"/>
      <c r="C57" s="245"/>
      <c r="D57" s="148" t="s">
        <v>2</v>
      </c>
      <c r="E57" s="177">
        <f t="shared" si="31"/>
        <v>0</v>
      </c>
      <c r="F57" s="177">
        <f t="shared" si="31"/>
        <v>0</v>
      </c>
      <c r="G57" s="181">
        <v>0</v>
      </c>
      <c r="H57" s="177">
        <f t="shared" si="32"/>
        <v>0</v>
      </c>
      <c r="I57" s="177">
        <f t="shared" si="32"/>
        <v>0</v>
      </c>
      <c r="J57" s="181">
        <v>0</v>
      </c>
      <c r="K57" s="177">
        <f t="shared" ref="K57:L57" si="36">K52</f>
        <v>0</v>
      </c>
      <c r="L57" s="177">
        <f t="shared" si="36"/>
        <v>0</v>
      </c>
      <c r="M57" s="181">
        <v>0</v>
      </c>
      <c r="N57" s="177">
        <f t="shared" ref="N57:O57" si="37">N52</f>
        <v>0</v>
      </c>
      <c r="O57" s="177">
        <f t="shared" si="37"/>
        <v>0</v>
      </c>
      <c r="P57" s="181">
        <v>0</v>
      </c>
      <c r="Q57" s="177">
        <f t="shared" ref="Q57:R57" si="38">Q52</f>
        <v>0</v>
      </c>
      <c r="R57" s="177">
        <f t="shared" si="38"/>
        <v>0</v>
      </c>
      <c r="S57" s="181">
        <v>0</v>
      </c>
      <c r="T57" s="252"/>
    </row>
    <row r="58" spans="1:20" ht="22.95" customHeight="1">
      <c r="A58" s="261"/>
      <c r="B58" s="263"/>
      <c r="C58" s="245"/>
      <c r="D58" s="126" t="s">
        <v>43</v>
      </c>
      <c r="E58" s="177">
        <f t="shared" si="31"/>
        <v>49.1</v>
      </c>
      <c r="F58" s="177">
        <f t="shared" si="31"/>
        <v>49.1</v>
      </c>
      <c r="G58" s="181">
        <f>F58/E58</f>
        <v>1</v>
      </c>
      <c r="H58" s="177">
        <f t="shared" si="32"/>
        <v>218.3</v>
      </c>
      <c r="I58" s="177">
        <f t="shared" si="32"/>
        <v>0</v>
      </c>
      <c r="J58" s="181">
        <f>I58/H58</f>
        <v>0</v>
      </c>
      <c r="K58" s="177">
        <f t="shared" ref="K58:L58" si="39">K53</f>
        <v>205.4</v>
      </c>
      <c r="L58" s="177">
        <f t="shared" si="39"/>
        <v>23</v>
      </c>
      <c r="M58" s="181">
        <f>L58/K58</f>
        <v>0.11197663096397273</v>
      </c>
      <c r="N58" s="177">
        <f t="shared" ref="N58:O58" si="40">N53</f>
        <v>165.8</v>
      </c>
      <c r="O58" s="177">
        <f t="shared" si="40"/>
        <v>49.1</v>
      </c>
      <c r="P58" s="181">
        <f>O58/N58</f>
        <v>0.29613992762364294</v>
      </c>
      <c r="Q58" s="177">
        <f t="shared" ref="Q58:R58" si="41">Q53</f>
        <v>49.1</v>
      </c>
      <c r="R58" s="177">
        <f t="shared" si="41"/>
        <v>49.1</v>
      </c>
      <c r="S58" s="181">
        <f>R58/Q58</f>
        <v>1</v>
      </c>
      <c r="T58" s="252"/>
    </row>
    <row r="59" spans="1:20" ht="30" customHeight="1">
      <c r="A59" s="261"/>
      <c r="B59" s="263"/>
      <c r="C59" s="245"/>
      <c r="D59" s="155" t="s">
        <v>263</v>
      </c>
      <c r="E59" s="177">
        <f t="shared" si="31"/>
        <v>0</v>
      </c>
      <c r="F59" s="177">
        <f t="shared" si="31"/>
        <v>0</v>
      </c>
      <c r="G59" s="181">
        <v>0</v>
      </c>
      <c r="H59" s="177">
        <f t="shared" ref="H59" si="42">H44</f>
        <v>0</v>
      </c>
      <c r="I59" s="177">
        <f>I54</f>
        <v>0</v>
      </c>
      <c r="J59" s="181">
        <v>0</v>
      </c>
      <c r="K59" s="177">
        <f t="shared" ref="K59:L59" si="43">K44</f>
        <v>0</v>
      </c>
      <c r="L59" s="177">
        <f t="shared" si="43"/>
        <v>0</v>
      </c>
      <c r="M59" s="181">
        <v>0</v>
      </c>
      <c r="N59" s="177">
        <f t="shared" ref="N59:O59" si="44">N44</f>
        <v>0</v>
      </c>
      <c r="O59" s="177">
        <f t="shared" si="44"/>
        <v>0</v>
      </c>
      <c r="P59" s="181">
        <v>0</v>
      </c>
      <c r="Q59" s="177">
        <f t="shared" ref="Q59:R59" si="45">Q44</f>
        <v>0</v>
      </c>
      <c r="R59" s="177">
        <f t="shared" si="45"/>
        <v>0</v>
      </c>
      <c r="S59" s="181">
        <v>0</v>
      </c>
      <c r="T59" s="252"/>
    </row>
    <row r="60" spans="1:20" s="107" customFormat="1" ht="22.95" customHeight="1">
      <c r="A60" s="273" t="s">
        <v>312</v>
      </c>
      <c r="B60" s="274"/>
      <c r="C60" s="27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  <c r="O60" s="274"/>
      <c r="P60" s="274"/>
      <c r="Q60" s="274"/>
      <c r="R60" s="274"/>
      <c r="S60" s="274"/>
      <c r="T60" s="275"/>
    </row>
    <row r="61" spans="1:20" s="115" customFormat="1" ht="25.95" customHeight="1">
      <c r="A61" s="242" t="s">
        <v>7</v>
      </c>
      <c r="B61" s="244" t="s">
        <v>298</v>
      </c>
      <c r="C61" s="244" t="s">
        <v>315</v>
      </c>
      <c r="D61" s="153" t="s">
        <v>41</v>
      </c>
      <c r="E61" s="178">
        <f>SUM(E62:E65)</f>
        <v>666.4</v>
      </c>
      <c r="F61" s="178">
        <f>SUM(F62:F65)</f>
        <v>658.8</v>
      </c>
      <c r="G61" s="179">
        <f>F61/E61</f>
        <v>0.98859543817527007</v>
      </c>
      <c r="H61" s="178">
        <f>SUM(H62:H65)</f>
        <v>678</v>
      </c>
      <c r="I61" s="178">
        <f>SUM(I62:I65)</f>
        <v>85.1</v>
      </c>
      <c r="J61" s="179">
        <f>I61/H61</f>
        <v>0.12551622418879055</v>
      </c>
      <c r="K61" s="178">
        <f>SUM(K62:K65)</f>
        <v>690.9</v>
      </c>
      <c r="L61" s="178">
        <f>SUM(L62:L65)</f>
        <v>426.2</v>
      </c>
      <c r="M61" s="179">
        <f>L61/K61</f>
        <v>0.61687653784918228</v>
      </c>
      <c r="N61" s="178">
        <f>SUM(N62:N65)</f>
        <v>683.9</v>
      </c>
      <c r="O61" s="178">
        <f>SUM(O62:O65)</f>
        <v>508.2</v>
      </c>
      <c r="P61" s="179">
        <f>O61/N61</f>
        <v>0.74309109518935512</v>
      </c>
      <c r="Q61" s="178">
        <f>SUM(Q62:Q65)</f>
        <v>666.4</v>
      </c>
      <c r="R61" s="178">
        <f>SUM(R62:R65)</f>
        <v>658.8</v>
      </c>
      <c r="S61" s="179">
        <f>R61/Q61</f>
        <v>0.98859543817527007</v>
      </c>
      <c r="T61" s="246"/>
    </row>
    <row r="62" spans="1:20" ht="19.95" customHeight="1">
      <c r="A62" s="243"/>
      <c r="B62" s="245"/>
      <c r="C62" s="245"/>
      <c r="D62" s="148" t="s">
        <v>37</v>
      </c>
      <c r="E62" s="177">
        <f t="shared" ref="E62:F65" si="46">E67</f>
        <v>0</v>
      </c>
      <c r="F62" s="177">
        <f t="shared" si="46"/>
        <v>0</v>
      </c>
      <c r="G62" s="181">
        <v>0</v>
      </c>
      <c r="H62" s="177">
        <f t="shared" ref="H62:I62" si="47">H67</f>
        <v>0</v>
      </c>
      <c r="I62" s="177">
        <f t="shared" si="47"/>
        <v>0</v>
      </c>
      <c r="J62" s="181">
        <v>0</v>
      </c>
      <c r="K62" s="177">
        <f t="shared" ref="K62:L62" si="48">K67</f>
        <v>0</v>
      </c>
      <c r="L62" s="177">
        <f t="shared" si="48"/>
        <v>0</v>
      </c>
      <c r="M62" s="181">
        <v>0</v>
      </c>
      <c r="N62" s="177">
        <f t="shared" ref="N62:O62" si="49">N67</f>
        <v>0</v>
      </c>
      <c r="O62" s="177">
        <f t="shared" si="49"/>
        <v>0</v>
      </c>
      <c r="P62" s="181">
        <v>0</v>
      </c>
      <c r="Q62" s="177">
        <f t="shared" ref="Q62:R62" si="50">Q67</f>
        <v>0</v>
      </c>
      <c r="R62" s="177">
        <f t="shared" si="50"/>
        <v>0</v>
      </c>
      <c r="S62" s="181">
        <v>0</v>
      </c>
      <c r="T62" s="247"/>
    </row>
    <row r="63" spans="1:20" ht="31.2" customHeight="1">
      <c r="A63" s="243"/>
      <c r="B63" s="245"/>
      <c r="C63" s="245"/>
      <c r="D63" s="148" t="s">
        <v>2</v>
      </c>
      <c r="E63" s="177">
        <f t="shared" si="46"/>
        <v>0</v>
      </c>
      <c r="F63" s="177">
        <f t="shared" si="46"/>
        <v>0</v>
      </c>
      <c r="G63" s="181">
        <v>0</v>
      </c>
      <c r="H63" s="177">
        <f t="shared" ref="H63:I63" si="51">H68</f>
        <v>0</v>
      </c>
      <c r="I63" s="177">
        <f t="shared" si="51"/>
        <v>0</v>
      </c>
      <c r="J63" s="181">
        <v>0</v>
      </c>
      <c r="K63" s="177">
        <f t="shared" ref="K63:L63" si="52">K68</f>
        <v>0</v>
      </c>
      <c r="L63" s="177">
        <f t="shared" si="52"/>
        <v>0</v>
      </c>
      <c r="M63" s="181">
        <v>0</v>
      </c>
      <c r="N63" s="177">
        <f t="shared" ref="N63:O63" si="53">N68</f>
        <v>0</v>
      </c>
      <c r="O63" s="177">
        <f t="shared" si="53"/>
        <v>0</v>
      </c>
      <c r="P63" s="181">
        <v>0</v>
      </c>
      <c r="Q63" s="177">
        <f t="shared" ref="Q63:R63" si="54">Q68</f>
        <v>0</v>
      </c>
      <c r="R63" s="177">
        <f t="shared" si="54"/>
        <v>0</v>
      </c>
      <c r="S63" s="181">
        <v>0</v>
      </c>
      <c r="T63" s="247"/>
    </row>
    <row r="64" spans="1:20" ht="18" customHeight="1">
      <c r="A64" s="243"/>
      <c r="B64" s="245"/>
      <c r="C64" s="245"/>
      <c r="D64" s="126" t="s">
        <v>43</v>
      </c>
      <c r="E64" s="177">
        <f t="shared" si="46"/>
        <v>666.4</v>
      </c>
      <c r="F64" s="177">
        <f t="shared" si="46"/>
        <v>658.8</v>
      </c>
      <c r="G64" s="181">
        <f>F64/E64</f>
        <v>0.98859543817527007</v>
      </c>
      <c r="H64" s="177">
        <f t="shared" ref="H64:I64" si="55">H69</f>
        <v>678</v>
      </c>
      <c r="I64" s="177">
        <f t="shared" si="55"/>
        <v>85.1</v>
      </c>
      <c r="J64" s="181">
        <f>I64/H64</f>
        <v>0.12551622418879055</v>
      </c>
      <c r="K64" s="177">
        <f t="shared" ref="K64:L64" si="56">K69</f>
        <v>690.9</v>
      </c>
      <c r="L64" s="177">
        <f t="shared" si="56"/>
        <v>426.2</v>
      </c>
      <c r="M64" s="181">
        <f>L64/K64</f>
        <v>0.61687653784918228</v>
      </c>
      <c r="N64" s="177">
        <f t="shared" ref="N64:O64" si="57">N69</f>
        <v>683.9</v>
      </c>
      <c r="O64" s="177">
        <f t="shared" si="57"/>
        <v>508.2</v>
      </c>
      <c r="P64" s="181">
        <f>O64/N64</f>
        <v>0.74309109518935512</v>
      </c>
      <c r="Q64" s="177">
        <f t="shared" ref="Q64:R64" si="58">Q69</f>
        <v>666.4</v>
      </c>
      <c r="R64" s="177">
        <f t="shared" si="58"/>
        <v>658.8</v>
      </c>
      <c r="S64" s="181">
        <f>R64/Q64</f>
        <v>0.98859543817527007</v>
      </c>
      <c r="T64" s="247"/>
    </row>
    <row r="65" spans="1:20" ht="30" customHeight="1">
      <c r="A65" s="243"/>
      <c r="B65" s="245"/>
      <c r="C65" s="245"/>
      <c r="D65" s="155" t="s">
        <v>263</v>
      </c>
      <c r="E65" s="177">
        <f t="shared" si="46"/>
        <v>0</v>
      </c>
      <c r="F65" s="177">
        <f t="shared" si="46"/>
        <v>0</v>
      </c>
      <c r="G65" s="181"/>
      <c r="H65" s="177">
        <f t="shared" ref="H65:I65" si="59">H70</f>
        <v>0</v>
      </c>
      <c r="I65" s="177">
        <f t="shared" si="59"/>
        <v>0</v>
      </c>
      <c r="J65" s="181">
        <v>0</v>
      </c>
      <c r="K65" s="177">
        <f t="shared" ref="K65:L65" si="60">K70</f>
        <v>0</v>
      </c>
      <c r="L65" s="177">
        <f t="shared" si="60"/>
        <v>0</v>
      </c>
      <c r="M65" s="181">
        <v>0</v>
      </c>
      <c r="N65" s="177">
        <f t="shared" ref="N65:O65" si="61">N70</f>
        <v>0</v>
      </c>
      <c r="O65" s="177">
        <f t="shared" si="61"/>
        <v>0</v>
      </c>
      <c r="P65" s="181">
        <v>0</v>
      </c>
      <c r="Q65" s="177">
        <f t="shared" ref="Q65:R65" si="62">Q70</f>
        <v>0</v>
      </c>
      <c r="R65" s="177">
        <f t="shared" si="62"/>
        <v>0</v>
      </c>
      <c r="S65" s="181">
        <v>0</v>
      </c>
      <c r="T65" s="247"/>
    </row>
    <row r="66" spans="1:20" s="115" customFormat="1" ht="44.4" customHeight="1">
      <c r="A66" s="242" t="s">
        <v>297</v>
      </c>
      <c r="B66" s="244" t="s">
        <v>313</v>
      </c>
      <c r="C66" s="244" t="s">
        <v>315</v>
      </c>
      <c r="D66" s="153" t="s">
        <v>41</v>
      </c>
      <c r="E66" s="178">
        <f>SUM(E67:E70)</f>
        <v>666.4</v>
      </c>
      <c r="F66" s="178">
        <f>SUM(F67:F70)</f>
        <v>658.8</v>
      </c>
      <c r="G66" s="179">
        <f>F66/E66</f>
        <v>0.98859543817527007</v>
      </c>
      <c r="H66" s="178">
        <f>SUM(H67:H70)</f>
        <v>678</v>
      </c>
      <c r="I66" s="178">
        <f>SUM(I67:I70)</f>
        <v>85.1</v>
      </c>
      <c r="J66" s="179">
        <f>I66/H66</f>
        <v>0.12551622418879055</v>
      </c>
      <c r="K66" s="178">
        <f>SUM(K67:K70)</f>
        <v>690.9</v>
      </c>
      <c r="L66" s="178">
        <f>SUM(L67:L70)</f>
        <v>426.2</v>
      </c>
      <c r="M66" s="179">
        <f>L66/K66</f>
        <v>0.61687653784918228</v>
      </c>
      <c r="N66" s="178">
        <f>SUM(N67:N70)</f>
        <v>683.9</v>
      </c>
      <c r="O66" s="178">
        <f>SUM(O67:O70)</f>
        <v>508.2</v>
      </c>
      <c r="P66" s="179">
        <f>O66/N66</f>
        <v>0.74309109518935512</v>
      </c>
      <c r="Q66" s="178">
        <f>SUM(Q67:Q70)</f>
        <v>666.4</v>
      </c>
      <c r="R66" s="178">
        <f>SUM(R67:R70)</f>
        <v>658.8</v>
      </c>
      <c r="S66" s="179">
        <f>R66/Q66</f>
        <v>0.98859543817527007</v>
      </c>
      <c r="T66" s="246"/>
    </row>
    <row r="67" spans="1:20" ht="42.6" customHeight="1">
      <c r="A67" s="243"/>
      <c r="B67" s="245"/>
      <c r="C67" s="245"/>
      <c r="D67" s="148" t="s">
        <v>37</v>
      </c>
      <c r="E67" s="177">
        <v>0</v>
      </c>
      <c r="F67" s="177">
        <v>0</v>
      </c>
      <c r="G67" s="181">
        <v>0</v>
      </c>
      <c r="H67" s="177">
        <v>0</v>
      </c>
      <c r="I67" s="177">
        <v>0</v>
      </c>
      <c r="J67" s="181">
        <v>0</v>
      </c>
      <c r="K67" s="177">
        <v>0</v>
      </c>
      <c r="L67" s="177">
        <v>0</v>
      </c>
      <c r="M67" s="181">
        <v>0</v>
      </c>
      <c r="N67" s="177">
        <v>0</v>
      </c>
      <c r="O67" s="177">
        <v>0</v>
      </c>
      <c r="P67" s="181">
        <v>0</v>
      </c>
      <c r="Q67" s="177">
        <v>0</v>
      </c>
      <c r="R67" s="177">
        <v>0</v>
      </c>
      <c r="S67" s="181">
        <v>0</v>
      </c>
      <c r="T67" s="247"/>
    </row>
    <row r="68" spans="1:20" ht="48" customHeight="1">
      <c r="A68" s="243"/>
      <c r="B68" s="245"/>
      <c r="C68" s="245"/>
      <c r="D68" s="148" t="s">
        <v>2</v>
      </c>
      <c r="E68" s="177">
        <v>0</v>
      </c>
      <c r="F68" s="177">
        <v>0</v>
      </c>
      <c r="G68" s="181">
        <v>0</v>
      </c>
      <c r="H68" s="177">
        <v>0</v>
      </c>
      <c r="I68" s="177">
        <v>0</v>
      </c>
      <c r="J68" s="181">
        <v>0</v>
      </c>
      <c r="K68" s="177">
        <v>0</v>
      </c>
      <c r="L68" s="177">
        <v>0</v>
      </c>
      <c r="M68" s="181">
        <v>0</v>
      </c>
      <c r="N68" s="177">
        <v>0</v>
      </c>
      <c r="O68" s="177">
        <v>0</v>
      </c>
      <c r="P68" s="181">
        <v>0</v>
      </c>
      <c r="Q68" s="177">
        <v>0</v>
      </c>
      <c r="R68" s="177">
        <v>0</v>
      </c>
      <c r="S68" s="181">
        <v>0</v>
      </c>
      <c r="T68" s="247"/>
    </row>
    <row r="69" spans="1:20" ht="39.6" customHeight="1">
      <c r="A69" s="243"/>
      <c r="B69" s="245"/>
      <c r="C69" s="245"/>
      <c r="D69" s="126" t="s">
        <v>43</v>
      </c>
      <c r="E69" s="177">
        <v>666.4</v>
      </c>
      <c r="F69" s="177">
        <v>658.8</v>
      </c>
      <c r="G69" s="181">
        <f>F69/E69</f>
        <v>0.98859543817527007</v>
      </c>
      <c r="H69" s="177">
        <v>678</v>
      </c>
      <c r="I69" s="177">
        <v>85.1</v>
      </c>
      <c r="J69" s="181">
        <f>I69/H69</f>
        <v>0.12551622418879055</v>
      </c>
      <c r="K69" s="177">
        <v>690.9</v>
      </c>
      <c r="L69" s="177">
        <v>426.2</v>
      </c>
      <c r="M69" s="181">
        <f>L69/K69</f>
        <v>0.61687653784918228</v>
      </c>
      <c r="N69" s="177">
        <v>683.9</v>
      </c>
      <c r="O69" s="177">
        <v>508.2</v>
      </c>
      <c r="P69" s="181">
        <f>O69/N69</f>
        <v>0.74309109518935512</v>
      </c>
      <c r="Q69" s="177">
        <v>666.4</v>
      </c>
      <c r="R69" s="177">
        <v>658.8</v>
      </c>
      <c r="S69" s="181">
        <f>R69/Q69</f>
        <v>0.98859543817527007</v>
      </c>
      <c r="T69" s="247"/>
    </row>
    <row r="70" spans="1:20" ht="42.6" customHeight="1">
      <c r="A70" s="243"/>
      <c r="B70" s="245"/>
      <c r="C70" s="245"/>
      <c r="D70" s="155" t="s">
        <v>263</v>
      </c>
      <c r="E70" s="177">
        <v>0</v>
      </c>
      <c r="F70" s="177">
        <v>0</v>
      </c>
      <c r="G70" s="181">
        <v>0</v>
      </c>
      <c r="H70" s="177">
        <v>0</v>
      </c>
      <c r="I70" s="177">
        <v>0</v>
      </c>
      <c r="J70" s="181">
        <v>0</v>
      </c>
      <c r="K70" s="177">
        <v>0</v>
      </c>
      <c r="L70" s="177">
        <v>0</v>
      </c>
      <c r="M70" s="181">
        <v>0</v>
      </c>
      <c r="N70" s="177">
        <v>0</v>
      </c>
      <c r="O70" s="177">
        <v>0</v>
      </c>
      <c r="P70" s="181">
        <v>0</v>
      </c>
      <c r="Q70" s="177">
        <v>0</v>
      </c>
      <c r="R70" s="177">
        <v>0</v>
      </c>
      <c r="S70" s="181">
        <v>0</v>
      </c>
      <c r="T70" s="247"/>
    </row>
    <row r="71" spans="1:20" ht="20.25" customHeight="1">
      <c r="A71" s="260"/>
      <c r="B71" s="262" t="s">
        <v>296</v>
      </c>
      <c r="C71" s="244" t="s">
        <v>315</v>
      </c>
      <c r="D71" s="153" t="s">
        <v>41</v>
      </c>
      <c r="E71" s="178">
        <f>SUM(E72:E75)</f>
        <v>666.4</v>
      </c>
      <c r="F71" s="178">
        <f>SUM(F72:F75)</f>
        <v>658.8</v>
      </c>
      <c r="G71" s="179">
        <f>F71/E71</f>
        <v>0.98859543817527007</v>
      </c>
      <c r="H71" s="178">
        <f>SUM(H72:H75)</f>
        <v>678</v>
      </c>
      <c r="I71" s="178">
        <f>SUM(I72:I75)</f>
        <v>85.1</v>
      </c>
      <c r="J71" s="179">
        <f>I71/H71</f>
        <v>0.12551622418879055</v>
      </c>
      <c r="K71" s="178">
        <f>SUM(K72:K75)</f>
        <v>690.9</v>
      </c>
      <c r="L71" s="178">
        <f>SUM(L72:L75)</f>
        <v>426.2</v>
      </c>
      <c r="M71" s="179">
        <f>L71/K71</f>
        <v>0.61687653784918228</v>
      </c>
      <c r="N71" s="178">
        <f>SUM(N72:N75)</f>
        <v>683.9</v>
      </c>
      <c r="O71" s="178">
        <f>SUM(O72:O75)</f>
        <v>508.2</v>
      </c>
      <c r="P71" s="179">
        <f>O71/N71</f>
        <v>0.74309109518935512</v>
      </c>
      <c r="Q71" s="178">
        <f>SUM(Q72:Q75)</f>
        <v>666.4</v>
      </c>
      <c r="R71" s="178">
        <f>SUM(R72:R75)</f>
        <v>658.8</v>
      </c>
      <c r="S71" s="179">
        <f>R71/Q71</f>
        <v>0.98859543817527007</v>
      </c>
      <c r="T71" s="258"/>
    </row>
    <row r="72" spans="1:20" ht="19.95" customHeight="1">
      <c r="A72" s="261"/>
      <c r="B72" s="263"/>
      <c r="C72" s="245"/>
      <c r="D72" s="148" t="s">
        <v>37</v>
      </c>
      <c r="E72" s="177">
        <f t="shared" ref="E72:F75" si="63">E62</f>
        <v>0</v>
      </c>
      <c r="F72" s="177">
        <f t="shared" si="63"/>
        <v>0</v>
      </c>
      <c r="G72" s="181">
        <v>0</v>
      </c>
      <c r="H72" s="177">
        <f>H67</f>
        <v>0</v>
      </c>
      <c r="I72" s="177">
        <f t="shared" ref="I72:I75" si="64">I67</f>
        <v>0</v>
      </c>
      <c r="J72" s="181">
        <v>0</v>
      </c>
      <c r="K72" s="177">
        <f t="shared" ref="K72:L75" si="65">K62</f>
        <v>0</v>
      </c>
      <c r="L72" s="177">
        <f t="shared" si="65"/>
        <v>0</v>
      </c>
      <c r="M72" s="181">
        <v>0</v>
      </c>
      <c r="N72" s="177">
        <f t="shared" ref="N72:O75" si="66">N62</f>
        <v>0</v>
      </c>
      <c r="O72" s="177">
        <f t="shared" si="66"/>
        <v>0</v>
      </c>
      <c r="P72" s="181">
        <v>0</v>
      </c>
      <c r="Q72" s="177">
        <f t="shared" ref="Q72:R75" si="67">Q62</f>
        <v>0</v>
      </c>
      <c r="R72" s="177">
        <f t="shared" si="67"/>
        <v>0</v>
      </c>
      <c r="S72" s="181">
        <v>0</v>
      </c>
      <c r="T72" s="252"/>
    </row>
    <row r="73" spans="1:20" ht="33" customHeight="1">
      <c r="A73" s="261"/>
      <c r="B73" s="263"/>
      <c r="C73" s="245"/>
      <c r="D73" s="148" t="s">
        <v>2</v>
      </c>
      <c r="E73" s="177">
        <f t="shared" si="63"/>
        <v>0</v>
      </c>
      <c r="F73" s="177">
        <f t="shared" si="63"/>
        <v>0</v>
      </c>
      <c r="G73" s="181">
        <v>0</v>
      </c>
      <c r="H73" s="177">
        <f t="shared" ref="H73:H75" si="68">H68</f>
        <v>0</v>
      </c>
      <c r="I73" s="177">
        <f t="shared" si="64"/>
        <v>0</v>
      </c>
      <c r="J73" s="181">
        <v>0</v>
      </c>
      <c r="K73" s="177">
        <f t="shared" si="65"/>
        <v>0</v>
      </c>
      <c r="L73" s="177">
        <f t="shared" si="65"/>
        <v>0</v>
      </c>
      <c r="M73" s="181">
        <v>0</v>
      </c>
      <c r="N73" s="177">
        <f t="shared" si="66"/>
        <v>0</v>
      </c>
      <c r="O73" s="177">
        <f t="shared" si="66"/>
        <v>0</v>
      </c>
      <c r="P73" s="181">
        <v>0</v>
      </c>
      <c r="Q73" s="177">
        <f t="shared" si="67"/>
        <v>0</v>
      </c>
      <c r="R73" s="177">
        <f t="shared" si="67"/>
        <v>0</v>
      </c>
      <c r="S73" s="181">
        <v>0</v>
      </c>
      <c r="T73" s="252"/>
    </row>
    <row r="74" spans="1:20" ht="19.649999999999999" customHeight="1">
      <c r="A74" s="261"/>
      <c r="B74" s="263"/>
      <c r="C74" s="245"/>
      <c r="D74" s="126" t="s">
        <v>43</v>
      </c>
      <c r="E74" s="177">
        <f t="shared" si="63"/>
        <v>666.4</v>
      </c>
      <c r="F74" s="177">
        <f t="shared" si="63"/>
        <v>658.8</v>
      </c>
      <c r="G74" s="181">
        <f>F74/E74</f>
        <v>0.98859543817527007</v>
      </c>
      <c r="H74" s="177">
        <f t="shared" si="68"/>
        <v>678</v>
      </c>
      <c r="I74" s="177">
        <f t="shared" si="64"/>
        <v>85.1</v>
      </c>
      <c r="J74" s="181">
        <f>I74/H74</f>
        <v>0.12551622418879055</v>
      </c>
      <c r="K74" s="177">
        <f t="shared" si="65"/>
        <v>690.9</v>
      </c>
      <c r="L74" s="177">
        <f t="shared" si="65"/>
        <v>426.2</v>
      </c>
      <c r="M74" s="181">
        <f>L74/K74</f>
        <v>0.61687653784918228</v>
      </c>
      <c r="N74" s="177">
        <f t="shared" si="66"/>
        <v>683.9</v>
      </c>
      <c r="O74" s="177">
        <f t="shared" si="66"/>
        <v>508.2</v>
      </c>
      <c r="P74" s="181">
        <f>O74/N74</f>
        <v>0.74309109518935512</v>
      </c>
      <c r="Q74" s="177">
        <f t="shared" si="67"/>
        <v>666.4</v>
      </c>
      <c r="R74" s="177">
        <f t="shared" si="67"/>
        <v>658.8</v>
      </c>
      <c r="S74" s="181">
        <f>R74/Q74</f>
        <v>0.98859543817527007</v>
      </c>
      <c r="T74" s="252"/>
    </row>
    <row r="75" spans="1:20" ht="29.4" customHeight="1">
      <c r="A75" s="261"/>
      <c r="B75" s="263"/>
      <c r="C75" s="245"/>
      <c r="D75" s="155" t="s">
        <v>263</v>
      </c>
      <c r="E75" s="177">
        <f t="shared" si="63"/>
        <v>0</v>
      </c>
      <c r="F75" s="177">
        <f t="shared" si="63"/>
        <v>0</v>
      </c>
      <c r="G75" s="181">
        <v>0</v>
      </c>
      <c r="H75" s="177">
        <f t="shared" si="68"/>
        <v>0</v>
      </c>
      <c r="I75" s="177">
        <f t="shared" si="64"/>
        <v>0</v>
      </c>
      <c r="J75" s="181">
        <v>0</v>
      </c>
      <c r="K75" s="177">
        <f t="shared" si="65"/>
        <v>0</v>
      </c>
      <c r="L75" s="177">
        <f t="shared" si="65"/>
        <v>0</v>
      </c>
      <c r="M75" s="181">
        <v>0</v>
      </c>
      <c r="N75" s="177">
        <f t="shared" si="66"/>
        <v>0</v>
      </c>
      <c r="O75" s="177">
        <f t="shared" si="66"/>
        <v>0</v>
      </c>
      <c r="P75" s="181">
        <v>0</v>
      </c>
      <c r="Q75" s="177">
        <f t="shared" si="67"/>
        <v>0</v>
      </c>
      <c r="R75" s="177">
        <f t="shared" si="67"/>
        <v>0</v>
      </c>
      <c r="S75" s="181">
        <v>0</v>
      </c>
      <c r="T75" s="252"/>
    </row>
    <row r="76" spans="1:20" ht="13.95" customHeight="1">
      <c r="A76" s="317" t="s">
        <v>260</v>
      </c>
      <c r="B76" s="318"/>
      <c r="C76" s="318"/>
      <c r="D76" s="318"/>
      <c r="E76" s="318"/>
      <c r="F76" s="318"/>
      <c r="G76" s="318"/>
      <c r="H76" s="318"/>
      <c r="I76" s="318"/>
      <c r="J76" s="318"/>
      <c r="K76" s="318"/>
      <c r="L76" s="318"/>
      <c r="M76" s="318"/>
      <c r="N76" s="318"/>
      <c r="O76" s="318"/>
      <c r="P76" s="318"/>
      <c r="Q76" s="318"/>
      <c r="R76" s="318"/>
      <c r="S76" s="318"/>
      <c r="T76" s="319"/>
    </row>
    <row r="77" spans="1:20" ht="22.5" customHeight="1">
      <c r="A77" s="302" t="s">
        <v>261</v>
      </c>
      <c r="B77" s="303"/>
      <c r="C77" s="303"/>
      <c r="D77" s="303"/>
      <c r="E77" s="303"/>
      <c r="F77" s="303"/>
      <c r="G77" s="303"/>
      <c r="H77" s="303"/>
      <c r="I77" s="303"/>
      <c r="J77" s="303"/>
      <c r="K77" s="303"/>
      <c r="L77" s="303"/>
      <c r="M77" s="303"/>
      <c r="N77" s="303"/>
      <c r="O77" s="303"/>
      <c r="P77" s="303"/>
      <c r="Q77" s="303"/>
      <c r="R77" s="303"/>
      <c r="S77" s="303"/>
      <c r="T77" s="304"/>
    </row>
    <row r="78" spans="1:20" ht="21" customHeight="1">
      <c r="A78" s="305" t="s">
        <v>314</v>
      </c>
      <c r="B78" s="306"/>
      <c r="C78" s="307"/>
      <c r="D78" s="153" t="s">
        <v>41</v>
      </c>
      <c r="E78" s="178">
        <f>SUM(E79:E82)</f>
        <v>0</v>
      </c>
      <c r="F78" s="178">
        <f>SUM(F79:F82)</f>
        <v>0</v>
      </c>
      <c r="G78" s="179">
        <v>0</v>
      </c>
      <c r="H78" s="178">
        <f>SUM(H79:H82)</f>
        <v>0</v>
      </c>
      <c r="I78" s="178">
        <f>SUM(I79:I82)</f>
        <v>0</v>
      </c>
      <c r="J78" s="179">
        <v>0</v>
      </c>
      <c r="K78" s="178">
        <f>SUM(K79:K82)</f>
        <v>0</v>
      </c>
      <c r="L78" s="178">
        <f>SUM(L79:L82)</f>
        <v>0</v>
      </c>
      <c r="M78" s="179">
        <v>0</v>
      </c>
      <c r="N78" s="178">
        <f>SUM(N79:N82)</f>
        <v>0</v>
      </c>
      <c r="O78" s="178">
        <f>SUM(O79:O82)</f>
        <v>0</v>
      </c>
      <c r="P78" s="179">
        <v>0</v>
      </c>
      <c r="Q78" s="178">
        <f>SUM(Q79:Q82)</f>
        <v>0</v>
      </c>
      <c r="R78" s="178">
        <f>SUM(R79:R82)</f>
        <v>0</v>
      </c>
      <c r="S78" s="179">
        <v>0</v>
      </c>
      <c r="T78" s="258"/>
    </row>
    <row r="79" spans="1:20" ht="29.4" customHeight="1">
      <c r="A79" s="308"/>
      <c r="B79" s="309"/>
      <c r="C79" s="310"/>
      <c r="D79" s="148" t="s">
        <v>37</v>
      </c>
      <c r="E79" s="177">
        <v>0</v>
      </c>
      <c r="F79" s="177">
        <v>0</v>
      </c>
      <c r="G79" s="181">
        <v>0</v>
      </c>
      <c r="H79" s="177">
        <v>0</v>
      </c>
      <c r="I79" s="177">
        <v>0</v>
      </c>
      <c r="J79" s="181">
        <v>0</v>
      </c>
      <c r="K79" s="177">
        <v>0</v>
      </c>
      <c r="L79" s="177">
        <v>0</v>
      </c>
      <c r="M79" s="181">
        <v>0</v>
      </c>
      <c r="N79" s="177">
        <v>0</v>
      </c>
      <c r="O79" s="177">
        <v>0</v>
      </c>
      <c r="P79" s="181">
        <v>0</v>
      </c>
      <c r="Q79" s="177">
        <v>0</v>
      </c>
      <c r="R79" s="177">
        <v>0</v>
      </c>
      <c r="S79" s="181">
        <v>0</v>
      </c>
      <c r="T79" s="252"/>
    </row>
    <row r="80" spans="1:20" ht="31.95" customHeight="1">
      <c r="A80" s="308"/>
      <c r="B80" s="309"/>
      <c r="C80" s="310"/>
      <c r="D80" s="148" t="s">
        <v>2</v>
      </c>
      <c r="E80" s="177">
        <v>0</v>
      </c>
      <c r="F80" s="177">
        <v>0</v>
      </c>
      <c r="G80" s="181">
        <v>0</v>
      </c>
      <c r="H80" s="177">
        <v>0</v>
      </c>
      <c r="I80" s="177">
        <v>0</v>
      </c>
      <c r="J80" s="181">
        <v>0</v>
      </c>
      <c r="K80" s="177">
        <v>0</v>
      </c>
      <c r="L80" s="177">
        <v>0</v>
      </c>
      <c r="M80" s="181">
        <v>0</v>
      </c>
      <c r="N80" s="177">
        <v>0</v>
      </c>
      <c r="O80" s="177">
        <v>0</v>
      </c>
      <c r="P80" s="181">
        <v>0</v>
      </c>
      <c r="Q80" s="177">
        <v>0</v>
      </c>
      <c r="R80" s="177">
        <v>0</v>
      </c>
      <c r="S80" s="181">
        <v>0</v>
      </c>
      <c r="T80" s="252"/>
    </row>
    <row r="81" spans="1:20" ht="16.2" customHeight="1">
      <c r="A81" s="308"/>
      <c r="B81" s="309"/>
      <c r="C81" s="310"/>
      <c r="D81" s="126" t="s">
        <v>43</v>
      </c>
      <c r="E81" s="177">
        <v>0</v>
      </c>
      <c r="F81" s="177">
        <v>0</v>
      </c>
      <c r="G81" s="181">
        <v>0</v>
      </c>
      <c r="H81" s="177">
        <v>0</v>
      </c>
      <c r="I81" s="177">
        <v>0</v>
      </c>
      <c r="J81" s="181">
        <v>0</v>
      </c>
      <c r="K81" s="177">
        <v>0</v>
      </c>
      <c r="L81" s="177">
        <v>0</v>
      </c>
      <c r="M81" s="181">
        <v>0</v>
      </c>
      <c r="N81" s="177">
        <v>0</v>
      </c>
      <c r="O81" s="177">
        <v>0</v>
      </c>
      <c r="P81" s="181">
        <v>0</v>
      </c>
      <c r="Q81" s="177">
        <v>0</v>
      </c>
      <c r="R81" s="177">
        <v>0</v>
      </c>
      <c r="S81" s="181">
        <v>0</v>
      </c>
      <c r="T81" s="252"/>
    </row>
    <row r="82" spans="1:20" ht="31.95" customHeight="1">
      <c r="A82" s="308"/>
      <c r="B82" s="309"/>
      <c r="C82" s="310"/>
      <c r="D82" s="155" t="s">
        <v>263</v>
      </c>
      <c r="E82" s="177">
        <v>0</v>
      </c>
      <c r="F82" s="177">
        <v>0</v>
      </c>
      <c r="G82" s="181">
        <v>0</v>
      </c>
      <c r="H82" s="177">
        <v>0</v>
      </c>
      <c r="I82" s="177">
        <v>0</v>
      </c>
      <c r="J82" s="181">
        <v>0</v>
      </c>
      <c r="K82" s="177">
        <v>0</v>
      </c>
      <c r="L82" s="177">
        <v>0</v>
      </c>
      <c r="M82" s="181">
        <v>0</v>
      </c>
      <c r="N82" s="177">
        <v>0</v>
      </c>
      <c r="O82" s="177">
        <v>0</v>
      </c>
      <c r="P82" s="181">
        <v>0</v>
      </c>
      <c r="Q82" s="177">
        <v>0</v>
      </c>
      <c r="R82" s="177">
        <v>0</v>
      </c>
      <c r="S82" s="181">
        <v>0</v>
      </c>
      <c r="T82" s="252"/>
    </row>
    <row r="83" spans="1:20" ht="15" customHeight="1">
      <c r="A83" s="305" t="s">
        <v>292</v>
      </c>
      <c r="B83" s="306"/>
      <c r="C83" s="307"/>
      <c r="D83" s="153" t="s">
        <v>41</v>
      </c>
      <c r="E83" s="178">
        <f>SUM(E84:E87)</f>
        <v>715.5</v>
      </c>
      <c r="F83" s="178">
        <f>SUM(F84:F87)</f>
        <v>707.9</v>
      </c>
      <c r="G83" s="179">
        <f>F83/E83</f>
        <v>0.98937805730258555</v>
      </c>
      <c r="H83" s="178">
        <f>SUM(H84:H87)</f>
        <v>896.3</v>
      </c>
      <c r="I83" s="178">
        <f>SUM(I84:I87)</f>
        <v>85.1</v>
      </c>
      <c r="J83" s="179">
        <f>I83/H83</f>
        <v>9.494588865335267E-2</v>
      </c>
      <c r="K83" s="178">
        <f>SUM(K84:K87)</f>
        <v>896.3</v>
      </c>
      <c r="L83" s="178">
        <f>SUM(L84:L87)</f>
        <v>449.2</v>
      </c>
      <c r="M83" s="179">
        <f>L83/K83</f>
        <v>0.50117148276246792</v>
      </c>
      <c r="N83" s="178">
        <f>SUM(N84:N87)</f>
        <v>849.7</v>
      </c>
      <c r="O83" s="178">
        <f>SUM(O84:O87)</f>
        <v>557.29999999999995</v>
      </c>
      <c r="P83" s="179">
        <f>O83/N83</f>
        <v>0.65587854536895362</v>
      </c>
      <c r="Q83" s="178">
        <f>SUM(Q84:Q87)</f>
        <v>715.5</v>
      </c>
      <c r="R83" s="178">
        <f>SUM(R84:R87)</f>
        <v>707.9</v>
      </c>
      <c r="S83" s="179">
        <f>R83/Q83</f>
        <v>0.98937805730258555</v>
      </c>
      <c r="T83" s="258"/>
    </row>
    <row r="84" spans="1:20" ht="13.8">
      <c r="A84" s="308"/>
      <c r="B84" s="309"/>
      <c r="C84" s="310"/>
      <c r="D84" s="148" t="s">
        <v>37</v>
      </c>
      <c r="E84" s="178">
        <f t="shared" ref="E84:F87" si="69">E25</f>
        <v>0</v>
      </c>
      <c r="F84" s="178">
        <f t="shared" si="69"/>
        <v>0</v>
      </c>
      <c r="G84" s="181">
        <v>0</v>
      </c>
      <c r="H84" s="178">
        <f t="shared" ref="H84:I87" si="70">H25</f>
        <v>0</v>
      </c>
      <c r="I84" s="178">
        <f t="shared" si="70"/>
        <v>0</v>
      </c>
      <c r="J84" s="181">
        <v>0</v>
      </c>
      <c r="K84" s="178">
        <f t="shared" ref="K84:L87" si="71">K25</f>
        <v>0</v>
      </c>
      <c r="L84" s="178">
        <f t="shared" si="71"/>
        <v>0</v>
      </c>
      <c r="M84" s="181">
        <v>0</v>
      </c>
      <c r="N84" s="178">
        <f t="shared" ref="N84:O87" si="72">N25</f>
        <v>0</v>
      </c>
      <c r="O84" s="178">
        <f t="shared" si="72"/>
        <v>0</v>
      </c>
      <c r="P84" s="181">
        <v>0</v>
      </c>
      <c r="Q84" s="178">
        <f t="shared" ref="Q84:R87" si="73">Q25</f>
        <v>0</v>
      </c>
      <c r="R84" s="178">
        <f t="shared" si="73"/>
        <v>0</v>
      </c>
      <c r="S84" s="181">
        <v>0</v>
      </c>
      <c r="T84" s="252"/>
    </row>
    <row r="85" spans="1:20" ht="32.4" customHeight="1">
      <c r="A85" s="308"/>
      <c r="B85" s="309"/>
      <c r="C85" s="310"/>
      <c r="D85" s="148" t="s">
        <v>2</v>
      </c>
      <c r="E85" s="178">
        <f t="shared" si="69"/>
        <v>0</v>
      </c>
      <c r="F85" s="178">
        <f t="shared" si="69"/>
        <v>0</v>
      </c>
      <c r="G85" s="181">
        <v>0</v>
      </c>
      <c r="H85" s="178">
        <f t="shared" si="70"/>
        <v>0</v>
      </c>
      <c r="I85" s="178">
        <f t="shared" si="70"/>
        <v>0</v>
      </c>
      <c r="J85" s="181">
        <v>0</v>
      </c>
      <c r="K85" s="178">
        <f t="shared" si="71"/>
        <v>0</v>
      </c>
      <c r="L85" s="178">
        <f t="shared" si="71"/>
        <v>0</v>
      </c>
      <c r="M85" s="181">
        <v>0</v>
      </c>
      <c r="N85" s="178">
        <f t="shared" si="72"/>
        <v>0</v>
      </c>
      <c r="O85" s="178">
        <f t="shared" si="72"/>
        <v>0</v>
      </c>
      <c r="P85" s="181">
        <v>0</v>
      </c>
      <c r="Q85" s="178">
        <f t="shared" si="73"/>
        <v>0</v>
      </c>
      <c r="R85" s="178">
        <f t="shared" si="73"/>
        <v>0</v>
      </c>
      <c r="S85" s="181">
        <v>0</v>
      </c>
      <c r="T85" s="252"/>
    </row>
    <row r="86" spans="1:20" ht="20.25" customHeight="1">
      <c r="A86" s="308"/>
      <c r="B86" s="309"/>
      <c r="C86" s="310"/>
      <c r="D86" s="126" t="s">
        <v>43</v>
      </c>
      <c r="E86" s="178">
        <f t="shared" si="69"/>
        <v>715.5</v>
      </c>
      <c r="F86" s="178">
        <f t="shared" si="69"/>
        <v>707.9</v>
      </c>
      <c r="G86" s="181">
        <f>F86/E86</f>
        <v>0.98937805730258555</v>
      </c>
      <c r="H86" s="178">
        <f t="shared" si="70"/>
        <v>896.3</v>
      </c>
      <c r="I86" s="178">
        <f t="shared" si="70"/>
        <v>85.1</v>
      </c>
      <c r="J86" s="181">
        <f>I86/H86</f>
        <v>9.494588865335267E-2</v>
      </c>
      <c r="K86" s="178">
        <f t="shared" si="71"/>
        <v>896.3</v>
      </c>
      <c r="L86" s="178">
        <f t="shared" si="71"/>
        <v>449.2</v>
      </c>
      <c r="M86" s="181">
        <f>L86/K86</f>
        <v>0.50117148276246792</v>
      </c>
      <c r="N86" s="178">
        <f t="shared" si="72"/>
        <v>849.7</v>
      </c>
      <c r="O86" s="178">
        <f t="shared" si="72"/>
        <v>557.29999999999995</v>
      </c>
      <c r="P86" s="181">
        <f>O86/N86</f>
        <v>0.65587854536895362</v>
      </c>
      <c r="Q86" s="178">
        <f t="shared" si="73"/>
        <v>715.5</v>
      </c>
      <c r="R86" s="178">
        <f t="shared" si="73"/>
        <v>707.9</v>
      </c>
      <c r="S86" s="181">
        <f>R86/Q86</f>
        <v>0.98937805730258555</v>
      </c>
      <c r="T86" s="252"/>
    </row>
    <row r="87" spans="1:20" ht="31.2" customHeight="1">
      <c r="A87" s="311"/>
      <c r="B87" s="312"/>
      <c r="C87" s="313"/>
      <c r="D87" s="155" t="s">
        <v>263</v>
      </c>
      <c r="E87" s="178">
        <f t="shared" si="69"/>
        <v>0</v>
      </c>
      <c r="F87" s="178">
        <f t="shared" si="69"/>
        <v>0</v>
      </c>
      <c r="G87" s="181">
        <v>0</v>
      </c>
      <c r="H87" s="178">
        <f t="shared" si="70"/>
        <v>0</v>
      </c>
      <c r="I87" s="178">
        <f t="shared" si="70"/>
        <v>0</v>
      </c>
      <c r="J87" s="181">
        <v>0</v>
      </c>
      <c r="K87" s="178">
        <f t="shared" si="71"/>
        <v>0</v>
      </c>
      <c r="L87" s="178">
        <f t="shared" si="71"/>
        <v>0</v>
      </c>
      <c r="M87" s="181">
        <v>0</v>
      </c>
      <c r="N87" s="178">
        <f t="shared" si="72"/>
        <v>0</v>
      </c>
      <c r="O87" s="178">
        <f t="shared" si="72"/>
        <v>0</v>
      </c>
      <c r="P87" s="181">
        <v>0</v>
      </c>
      <c r="Q87" s="178">
        <f t="shared" si="73"/>
        <v>0</v>
      </c>
      <c r="R87" s="178">
        <f t="shared" si="73"/>
        <v>0</v>
      </c>
      <c r="S87" s="181">
        <v>0</v>
      </c>
      <c r="T87" s="314"/>
    </row>
    <row r="88" spans="1:20" s="100" customFormat="1" ht="45.15" hidden="1" customHeight="1">
      <c r="A88" s="315" t="s">
        <v>274</v>
      </c>
      <c r="B88" s="316"/>
      <c r="C88" s="316"/>
      <c r="D88" s="316"/>
      <c r="E88" s="316"/>
      <c r="F88" s="316"/>
      <c r="G88" s="316"/>
      <c r="H88" s="316"/>
      <c r="I88" s="316"/>
      <c r="J88" s="316"/>
      <c r="K88" s="316"/>
      <c r="L88" s="316"/>
      <c r="M88" s="316"/>
      <c r="N88" s="316"/>
      <c r="O88" s="316"/>
      <c r="P88" s="316"/>
      <c r="Q88" s="316"/>
      <c r="R88" s="316"/>
      <c r="S88" s="316"/>
      <c r="T88" s="316"/>
    </row>
    <row r="89" spans="1:20" s="100" customFormat="1" ht="19.649999999999999" customHeight="1">
      <c r="A89" s="99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</row>
    <row r="90" spans="1:20" ht="19.649999999999999" customHeight="1">
      <c r="A90" s="301" t="s">
        <v>289</v>
      </c>
      <c r="B90" s="301"/>
      <c r="C90" s="301"/>
      <c r="D90" s="301"/>
      <c r="E90" s="301"/>
      <c r="F90" s="301"/>
      <c r="G90" s="301"/>
      <c r="H90" s="301"/>
      <c r="I90" s="301"/>
      <c r="J90" s="301"/>
      <c r="K90" s="301"/>
      <c r="L90" s="301"/>
      <c r="M90" s="301"/>
      <c r="N90" s="301"/>
      <c r="O90" s="301"/>
      <c r="P90" s="301"/>
      <c r="Q90" s="301"/>
      <c r="R90" s="301"/>
      <c r="S90" s="301"/>
      <c r="T90" s="106"/>
    </row>
    <row r="91" spans="1:20" s="168" customFormat="1" ht="19.649999999999999" customHeight="1">
      <c r="A91" s="190"/>
      <c r="B91" s="190"/>
      <c r="C91" s="190"/>
      <c r="D91" s="190"/>
      <c r="E91" s="190"/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69"/>
    </row>
    <row r="92" spans="1:20" ht="12.6" customHeight="1">
      <c r="A92" s="154"/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06"/>
    </row>
    <row r="93" spans="1:20" ht="16.5" customHeight="1">
      <c r="A93" s="322" t="s">
        <v>300</v>
      </c>
      <c r="B93" s="322"/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322"/>
      <c r="N93" s="322"/>
      <c r="O93" s="322"/>
      <c r="P93" s="322"/>
      <c r="Q93" s="322"/>
      <c r="R93" s="322"/>
      <c r="S93" s="322"/>
      <c r="T93" s="322"/>
    </row>
    <row r="94" spans="1:20" ht="14.4" customHeight="1">
      <c r="A94" s="111"/>
      <c r="B94" s="109"/>
      <c r="C94" s="109"/>
      <c r="D94" s="112"/>
      <c r="E94" s="113"/>
      <c r="F94" s="113"/>
      <c r="G94" s="113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</row>
    <row r="95" spans="1:20" ht="18">
      <c r="A95" s="320" t="s">
        <v>301</v>
      </c>
      <c r="B95" s="321"/>
      <c r="C95" s="172"/>
      <c r="D95" s="173"/>
      <c r="E95" s="174"/>
      <c r="F95" s="174"/>
      <c r="G95" s="174"/>
      <c r="H95" s="172"/>
      <c r="I95" s="172"/>
      <c r="J95" s="172"/>
      <c r="K95" s="172"/>
      <c r="L95" s="167"/>
      <c r="M95" s="167"/>
      <c r="N95" s="167"/>
      <c r="O95" s="167"/>
      <c r="P95" s="109"/>
      <c r="Q95" s="109"/>
      <c r="R95" s="109"/>
      <c r="S95" s="109"/>
    </row>
    <row r="96" spans="1:20" ht="15.6">
      <c r="A96" s="171"/>
      <c r="B96" s="172"/>
      <c r="C96" s="172"/>
      <c r="D96" s="173"/>
      <c r="E96" s="174"/>
      <c r="F96" s="174"/>
      <c r="G96" s="174"/>
      <c r="H96" s="172"/>
      <c r="I96" s="172"/>
      <c r="J96" s="172"/>
      <c r="K96" s="172"/>
      <c r="L96" s="167"/>
      <c r="M96" s="167"/>
      <c r="N96" s="167"/>
      <c r="O96" s="167"/>
    </row>
    <row r="97" spans="1:20" ht="15.6">
      <c r="A97" s="322" t="s">
        <v>302</v>
      </c>
      <c r="B97" s="322"/>
      <c r="C97" s="322"/>
      <c r="D97" s="322"/>
      <c r="E97" s="322"/>
      <c r="F97" s="322"/>
      <c r="G97" s="322"/>
      <c r="H97" s="322"/>
      <c r="I97" s="322"/>
      <c r="J97" s="322"/>
      <c r="K97" s="322"/>
      <c r="L97" s="322"/>
      <c r="M97" s="322"/>
      <c r="N97" s="322"/>
      <c r="O97" s="322"/>
    </row>
    <row r="98" spans="1:20" ht="18">
      <c r="A98" s="110"/>
      <c r="B98" s="109"/>
      <c r="C98" s="109"/>
      <c r="D98" s="112"/>
      <c r="E98" s="113"/>
      <c r="F98" s="113"/>
      <c r="G98" s="113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</row>
    <row r="99" spans="1:20">
      <c r="A99" s="102"/>
    </row>
    <row r="100" spans="1:20">
      <c r="A100" s="102"/>
    </row>
    <row r="101" spans="1:20">
      <c r="A101" s="102"/>
    </row>
    <row r="102" spans="1:20" ht="14.25" customHeight="1">
      <c r="A102" s="102"/>
    </row>
    <row r="103" spans="1:20">
      <c r="A103" s="103"/>
    </row>
    <row r="104" spans="1:20">
      <c r="A104" s="102"/>
    </row>
    <row r="105" spans="1:20">
      <c r="A105" s="102"/>
    </row>
    <row r="106" spans="1:20">
      <c r="A106" s="102"/>
    </row>
    <row r="107" spans="1:20">
      <c r="A107" s="102"/>
    </row>
    <row r="108" spans="1:20" ht="12.75" customHeight="1">
      <c r="A108" s="102"/>
    </row>
    <row r="109" spans="1:20">
      <c r="A109" s="103"/>
    </row>
    <row r="110" spans="1:20">
      <c r="A110" s="102"/>
    </row>
    <row r="111" spans="1:20" s="101" customFormat="1">
      <c r="A111" s="102"/>
      <c r="D111" s="104"/>
      <c r="E111" s="105"/>
      <c r="F111" s="105"/>
      <c r="G111" s="105"/>
      <c r="T111" s="95"/>
    </row>
    <row r="112" spans="1:20" s="101" customFormat="1">
      <c r="A112" s="102"/>
      <c r="D112" s="104"/>
      <c r="E112" s="105"/>
      <c r="F112" s="105"/>
      <c r="G112" s="105"/>
      <c r="T112" s="95"/>
    </row>
    <row r="113" spans="1:20" s="101" customFormat="1">
      <c r="A113" s="102"/>
      <c r="D113" s="104"/>
      <c r="E113" s="105"/>
      <c r="F113" s="105"/>
      <c r="G113" s="105"/>
      <c r="T113" s="95"/>
    </row>
    <row r="114" spans="1:20" s="101" customFormat="1">
      <c r="A114" s="102"/>
      <c r="D114" s="104"/>
      <c r="E114" s="105"/>
      <c r="F114" s="105"/>
      <c r="G114" s="105"/>
      <c r="T114" s="95"/>
    </row>
    <row r="120" spans="1:20" s="101" customFormat="1" ht="49.5" customHeight="1">
      <c r="D120" s="104"/>
      <c r="E120" s="105"/>
      <c r="F120" s="105"/>
      <c r="G120" s="105"/>
      <c r="T120" s="95"/>
    </row>
  </sheetData>
  <mergeCells count="67">
    <mergeCell ref="A95:B95"/>
    <mergeCell ref="A97:O97"/>
    <mergeCell ref="T50:T54"/>
    <mergeCell ref="A55:A59"/>
    <mergeCell ref="B55:B59"/>
    <mergeCell ref="C55:C59"/>
    <mergeCell ref="T55:T59"/>
    <mergeCell ref="A93:T93"/>
    <mergeCell ref="A8:S8"/>
    <mergeCell ref="A90:S90"/>
    <mergeCell ref="A77:T77"/>
    <mergeCell ref="A78:C82"/>
    <mergeCell ref="T78:T82"/>
    <mergeCell ref="A83:C87"/>
    <mergeCell ref="T83:T87"/>
    <mergeCell ref="A88:T88"/>
    <mergeCell ref="A76:T76"/>
    <mergeCell ref="A44:T44"/>
    <mergeCell ref="A45:A49"/>
    <mergeCell ref="B45:B49"/>
    <mergeCell ref="C45:C49"/>
    <mergeCell ref="T45:T49"/>
    <mergeCell ref="A50:A54"/>
    <mergeCell ref="T71:T75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71:A75"/>
    <mergeCell ref="B71:B75"/>
    <mergeCell ref="C71:C75"/>
    <mergeCell ref="A66:A70"/>
    <mergeCell ref="A19:C23"/>
    <mergeCell ref="A24:C28"/>
    <mergeCell ref="A34:C38"/>
    <mergeCell ref="A60:T60"/>
    <mergeCell ref="B66:B70"/>
    <mergeCell ref="C66:C70"/>
    <mergeCell ref="T66:T70"/>
    <mergeCell ref="A5:T5"/>
    <mergeCell ref="A6:T6"/>
    <mergeCell ref="A7:T7"/>
    <mergeCell ref="A39:C43"/>
    <mergeCell ref="A61:A65"/>
    <mergeCell ref="B61:B65"/>
    <mergeCell ref="C61:C65"/>
    <mergeCell ref="T61:T65"/>
    <mergeCell ref="N11:P11"/>
    <mergeCell ref="Q11:S11"/>
    <mergeCell ref="B50:B54"/>
    <mergeCell ref="C50:C54"/>
    <mergeCell ref="T14:T18"/>
    <mergeCell ref="A29:C33"/>
    <mergeCell ref="T29:T38"/>
    <mergeCell ref="A14:C18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8"/>
  <sheetViews>
    <sheetView tabSelected="1" zoomScaleNormal="100" workbookViewId="0">
      <selection activeCell="G19" sqref="G19"/>
    </sheetView>
  </sheetViews>
  <sheetFormatPr defaultColWidth="9.109375" defaultRowHeight="15.6"/>
  <cols>
    <col min="1" max="1" width="4" style="132" customWidth="1"/>
    <col min="2" max="2" width="30.88671875" style="116" customWidth="1"/>
    <col min="3" max="3" width="17.88671875" style="116" customWidth="1"/>
    <col min="4" max="5" width="7.33203125" style="116" customWidth="1"/>
    <col min="6" max="6" width="9" style="116" customWidth="1"/>
    <col min="7" max="8" width="7.6640625" style="116" customWidth="1"/>
    <col min="9" max="9" width="9" style="116" customWidth="1"/>
    <col min="10" max="10" width="7.33203125" style="116" customWidth="1"/>
    <col min="11" max="11" width="6.5546875" style="116" customWidth="1"/>
    <col min="12" max="12" width="8.33203125" style="116" customWidth="1"/>
    <col min="13" max="13" width="6.33203125" style="116" customWidth="1"/>
    <col min="14" max="14" width="6.44140625" style="116" customWidth="1"/>
    <col min="15" max="15" width="8.109375" style="116" customWidth="1"/>
    <col min="16" max="17" width="6.5546875" style="116" customWidth="1"/>
    <col min="18" max="18" width="9.6640625" style="116" customWidth="1"/>
    <col min="19" max="19" width="17.88671875" style="116" customWidth="1"/>
    <col min="20" max="16384" width="9.109375" style="116"/>
  </cols>
  <sheetData>
    <row r="1" spans="1:46">
      <c r="M1" s="338"/>
      <c r="N1" s="338"/>
      <c r="O1" s="338"/>
      <c r="P1" s="338"/>
      <c r="Q1" s="338"/>
      <c r="R1" s="338"/>
      <c r="S1" s="116" t="s">
        <v>283</v>
      </c>
    </row>
    <row r="2" spans="1:46" ht="15.9" customHeight="1">
      <c r="A2" s="339" t="s">
        <v>299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</row>
    <row r="3" spans="1:46" ht="15.9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</row>
    <row r="5" spans="1:46" ht="12.75" customHeight="1">
      <c r="A5" s="323" t="s">
        <v>0</v>
      </c>
      <c r="B5" s="326" t="s">
        <v>272</v>
      </c>
      <c r="C5" s="326" t="s">
        <v>262</v>
      </c>
      <c r="D5" s="329" t="s">
        <v>294</v>
      </c>
      <c r="E5" s="330"/>
      <c r="F5" s="331"/>
      <c r="G5" s="329" t="s">
        <v>276</v>
      </c>
      <c r="H5" s="330"/>
      <c r="I5" s="331"/>
      <c r="J5" s="329" t="s">
        <v>277</v>
      </c>
      <c r="K5" s="330"/>
      <c r="L5" s="331"/>
      <c r="M5" s="329" t="s">
        <v>278</v>
      </c>
      <c r="N5" s="330"/>
      <c r="O5" s="331"/>
      <c r="P5" s="329" t="s">
        <v>279</v>
      </c>
      <c r="Q5" s="330"/>
      <c r="R5" s="331"/>
      <c r="S5" s="335" t="s">
        <v>271</v>
      </c>
    </row>
    <row r="6" spans="1:46" ht="64.95" customHeight="1">
      <c r="A6" s="324"/>
      <c r="B6" s="327"/>
      <c r="C6" s="327"/>
      <c r="D6" s="332"/>
      <c r="E6" s="333"/>
      <c r="F6" s="334"/>
      <c r="G6" s="332"/>
      <c r="H6" s="333"/>
      <c r="I6" s="334"/>
      <c r="J6" s="332"/>
      <c r="K6" s="333"/>
      <c r="L6" s="334"/>
      <c r="M6" s="332"/>
      <c r="N6" s="333"/>
      <c r="O6" s="334"/>
      <c r="P6" s="332"/>
      <c r="Q6" s="333"/>
      <c r="R6" s="334"/>
      <c r="S6" s="336"/>
    </row>
    <row r="7" spans="1:46" ht="20.100000000000001" customHeight="1">
      <c r="A7" s="325"/>
      <c r="B7" s="328"/>
      <c r="C7" s="328"/>
      <c r="D7" s="158" t="s">
        <v>20</v>
      </c>
      <c r="E7" s="158" t="s">
        <v>21</v>
      </c>
      <c r="F7" s="158" t="s">
        <v>19</v>
      </c>
      <c r="G7" s="158" t="s">
        <v>20</v>
      </c>
      <c r="H7" s="158" t="s">
        <v>21</v>
      </c>
      <c r="I7" s="158" t="s">
        <v>19</v>
      </c>
      <c r="J7" s="158" t="s">
        <v>20</v>
      </c>
      <c r="K7" s="158" t="s">
        <v>21</v>
      </c>
      <c r="L7" s="158" t="s">
        <v>19</v>
      </c>
      <c r="M7" s="158" t="s">
        <v>20</v>
      </c>
      <c r="N7" s="158" t="s">
        <v>21</v>
      </c>
      <c r="O7" s="158" t="s">
        <v>19</v>
      </c>
      <c r="P7" s="158" t="s">
        <v>20</v>
      </c>
      <c r="Q7" s="158" t="s">
        <v>21</v>
      </c>
      <c r="R7" s="158" t="s">
        <v>19</v>
      </c>
      <c r="S7" s="337"/>
    </row>
    <row r="8" spans="1:46" ht="89.25" customHeight="1">
      <c r="A8" s="159">
        <v>1</v>
      </c>
      <c r="B8" s="160" t="s">
        <v>306</v>
      </c>
      <c r="C8" s="161">
        <v>1425</v>
      </c>
      <c r="D8" s="162">
        <v>1470</v>
      </c>
      <c r="E8" s="341">
        <v>1470</v>
      </c>
      <c r="F8" s="163">
        <f>E8/D8</f>
        <v>1</v>
      </c>
      <c r="G8" s="342">
        <v>367</v>
      </c>
      <c r="H8" s="342">
        <v>367</v>
      </c>
      <c r="I8" s="343">
        <f>H8/G8</f>
        <v>1</v>
      </c>
      <c r="J8" s="342">
        <v>367</v>
      </c>
      <c r="K8" s="342">
        <v>367</v>
      </c>
      <c r="L8" s="343">
        <f>K8/J8</f>
        <v>1</v>
      </c>
      <c r="M8" s="342">
        <v>367</v>
      </c>
      <c r="N8" s="342">
        <v>367</v>
      </c>
      <c r="O8" s="343">
        <f>N8/M8</f>
        <v>1</v>
      </c>
      <c r="P8" s="342">
        <v>369</v>
      </c>
      <c r="Q8" s="342">
        <v>369</v>
      </c>
      <c r="R8" s="163">
        <f>Q8/P8</f>
        <v>1</v>
      </c>
      <c r="S8" s="164"/>
    </row>
    <row r="9" spans="1:46" s="170" customFormat="1" ht="45.6" customHeight="1">
      <c r="A9" s="182">
        <v>2</v>
      </c>
      <c r="B9" s="183" t="s">
        <v>305</v>
      </c>
      <c r="C9" s="184">
        <v>19</v>
      </c>
      <c r="D9" s="185">
        <v>21</v>
      </c>
      <c r="E9" s="341">
        <v>18</v>
      </c>
      <c r="F9" s="186">
        <f>E9/D9</f>
        <v>0.8571428571428571</v>
      </c>
      <c r="G9" s="342">
        <v>5</v>
      </c>
      <c r="H9" s="342">
        <v>2</v>
      </c>
      <c r="I9" s="343">
        <f>H9/G9</f>
        <v>0.4</v>
      </c>
      <c r="J9" s="342">
        <v>6</v>
      </c>
      <c r="K9" s="342">
        <v>6</v>
      </c>
      <c r="L9" s="343">
        <f>K9/J9</f>
        <v>1</v>
      </c>
      <c r="M9" s="342">
        <v>5</v>
      </c>
      <c r="N9" s="342">
        <v>5</v>
      </c>
      <c r="O9" s="343">
        <f>N9/M9</f>
        <v>1</v>
      </c>
      <c r="P9" s="342">
        <v>5</v>
      </c>
      <c r="Q9" s="342">
        <v>5</v>
      </c>
      <c r="R9" s="186">
        <f>Q9/P9</f>
        <v>1</v>
      </c>
      <c r="S9" s="187"/>
    </row>
    <row r="10" spans="1:46" s="170" customFormat="1" ht="135.75" customHeight="1">
      <c r="A10" s="182">
        <v>3</v>
      </c>
      <c r="B10" s="183" t="s">
        <v>304</v>
      </c>
      <c r="C10" s="184">
        <v>180</v>
      </c>
      <c r="D10" s="185">
        <v>220</v>
      </c>
      <c r="E10" s="341">
        <v>220</v>
      </c>
      <c r="F10" s="186">
        <f t="shared" ref="F10:F11" si="0">E10/D10</f>
        <v>1</v>
      </c>
      <c r="G10" s="342">
        <v>55</v>
      </c>
      <c r="H10" s="342">
        <v>55</v>
      </c>
      <c r="I10" s="343">
        <f t="shared" ref="I10:I11" si="1">H10/G10</f>
        <v>1</v>
      </c>
      <c r="J10" s="342">
        <v>55</v>
      </c>
      <c r="K10" s="342">
        <v>55</v>
      </c>
      <c r="L10" s="343">
        <f t="shared" ref="L10:L11" si="2">K10/J10</f>
        <v>1</v>
      </c>
      <c r="M10" s="342">
        <v>55</v>
      </c>
      <c r="N10" s="342">
        <v>55</v>
      </c>
      <c r="O10" s="343">
        <f t="shared" ref="O10:O11" si="3">N10/M10</f>
        <v>1</v>
      </c>
      <c r="P10" s="342">
        <v>55</v>
      </c>
      <c r="Q10" s="342">
        <v>55</v>
      </c>
      <c r="R10" s="186">
        <f t="shared" ref="R10:R11" si="4">Q10/P10</f>
        <v>1</v>
      </c>
      <c r="S10" s="187"/>
    </row>
    <row r="11" spans="1:46" s="170" customFormat="1" ht="96.75" customHeight="1">
      <c r="A11" s="182">
        <v>4</v>
      </c>
      <c r="B11" s="183" t="s">
        <v>303</v>
      </c>
      <c r="C11" s="184">
        <v>100</v>
      </c>
      <c r="D11" s="185">
        <v>100</v>
      </c>
      <c r="E11" s="341">
        <v>100</v>
      </c>
      <c r="F11" s="186">
        <f t="shared" si="0"/>
        <v>1</v>
      </c>
      <c r="G11" s="342">
        <v>25</v>
      </c>
      <c r="H11" s="342">
        <v>25</v>
      </c>
      <c r="I11" s="343">
        <f t="shared" si="1"/>
        <v>1</v>
      </c>
      <c r="J11" s="342">
        <v>25</v>
      </c>
      <c r="K11" s="342">
        <v>25</v>
      </c>
      <c r="L11" s="343">
        <f t="shared" si="2"/>
        <v>1</v>
      </c>
      <c r="M11" s="342">
        <v>25</v>
      </c>
      <c r="N11" s="342">
        <v>25</v>
      </c>
      <c r="O11" s="343">
        <f t="shared" si="3"/>
        <v>1</v>
      </c>
      <c r="P11" s="342">
        <v>25</v>
      </c>
      <c r="Q11" s="342">
        <v>25</v>
      </c>
      <c r="R11" s="186">
        <f t="shared" si="4"/>
        <v>1</v>
      </c>
      <c r="S11" s="187"/>
    </row>
    <row r="12" spans="1:46" s="118" customFormat="1">
      <c r="A12" s="133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</row>
    <row r="13" spans="1:46" s="118" customFormat="1">
      <c r="A13" s="133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</row>
    <row r="14" spans="1:46" s="118" customFormat="1" ht="29.4" customHeight="1">
      <c r="A14" s="340" t="s">
        <v>289</v>
      </c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117"/>
    </row>
    <row r="15" spans="1:46" s="118" customFormat="1">
      <c r="A15" s="119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</row>
    <row r="16" spans="1:46" s="106" customFormat="1" ht="18" customHeight="1">
      <c r="A16" s="322" t="s">
        <v>300</v>
      </c>
      <c r="B16" s="322"/>
      <c r="C16" s="322"/>
      <c r="D16" s="322"/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S16" s="322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</row>
    <row r="17" spans="1:42" s="106" customFormat="1">
      <c r="A17" s="120"/>
      <c r="B17" s="121"/>
      <c r="C17" s="121"/>
      <c r="D17" s="122"/>
      <c r="E17" s="122"/>
      <c r="F17" s="122"/>
      <c r="G17" s="123"/>
      <c r="H17" s="123"/>
      <c r="I17" s="123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1"/>
      <c r="AL17" s="121"/>
      <c r="AM17" s="121"/>
      <c r="AN17" s="124"/>
      <c r="AO17" s="124"/>
      <c r="AP17" s="124"/>
    </row>
    <row r="18" spans="1:42">
      <c r="A18" s="130"/>
    </row>
  </sheetData>
  <mergeCells count="13">
    <mergeCell ref="M1:R1"/>
    <mergeCell ref="A2:R2"/>
    <mergeCell ref="G5:I6"/>
    <mergeCell ref="D5:F6"/>
    <mergeCell ref="A14:S14"/>
    <mergeCell ref="A16:S16"/>
    <mergeCell ref="A5:A7"/>
    <mergeCell ref="B5:B7"/>
    <mergeCell ref="C5:C7"/>
    <mergeCell ref="J5:L6"/>
    <mergeCell ref="M5:O6"/>
    <mergeCell ref="P5:R6"/>
    <mergeCell ref="S5:S7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2025-03-26T07:18:01Z</cp:lastPrinted>
  <dcterms:created xsi:type="dcterms:W3CDTF">2011-05-17T05:04:33Z</dcterms:created>
  <dcterms:modified xsi:type="dcterms:W3CDTF">2025-03-31T10:06:00Z</dcterms:modified>
</cp:coreProperties>
</file>